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8015" windowHeight="11580" tabRatio="924" activeTab="3"/>
  </bookViews>
  <sheets>
    <sheet name="1 и 2 ЦК " sheetId="1" r:id="rId1"/>
    <sheet name="1 и 2 ЦК  РАСШИФРОВКА" sheetId="2" state="hidden" r:id="rId2"/>
    <sheet name="4 ЦК " sheetId="3" r:id="rId3"/>
    <sheet name="3 ЦК" sheetId="4" r:id="rId4"/>
  </sheets>
  <externalReferences>
    <externalReference r:id="rId7"/>
  </externalReferences>
  <definedNames>
    <definedName name="ДСОктНОЯ" localSheetId="0">'[1]зарпл'!#REF!</definedName>
    <definedName name="ДСОктНОЯ" localSheetId="1">'[1]зарпл'!#REF!</definedName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_xlnm.Print_Area" localSheetId="2">'4 ЦК '!$A$1:$Y$54</definedName>
    <definedName name="ппппппппп" localSheetId="0">'[1]зарпл'!#REF!</definedName>
    <definedName name="ппппппппп" localSheetId="1">'[1]зарпл'!#REF!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<sst xmlns="http://schemas.openxmlformats.org/spreadsheetml/2006/main" count="280" uniqueCount="87">
  <si>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</si>
  <si>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</si>
  <si>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</si>
  <si>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</si>
  <si>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</si>
  <si>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</si>
  <si>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</si>
  <si>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</si>
  <si>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</si>
  <si>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</si>
  <si>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</si>
  <si>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</si>
  <si>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</si>
  <si>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</si>
  <si>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</si>
  <si>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</si>
  <si>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</si>
  <si>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</si>
  <si>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t>потребители с максимальной мощностью менее 150 кВт</t>
  </si>
  <si>
    <t>потребители с максимальной мощностью от 150 кВт до 670 кВт</t>
  </si>
  <si>
    <t>потребители с максимальной мощностью от 670 кВт до 10 МВт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</si>
  <si>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</si>
  <si>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</si>
  <si>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</si>
  <si>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Свободные цены на электрическую энергию (мощность), поставляемую покупателям (потребителям)</t>
  </si>
  <si>
    <t>Плата ОАО "Волгоградэнергосбыт" за иные услуги, оказание которых является неотъемлемой частью процесса поставки электроэнергии потребителям, по приказам ФСТ</t>
  </si>
  <si>
    <t>Единые котловые тарифы на передачу ОАО "Волгоградэнергосбыт"</t>
  </si>
  <si>
    <t xml:space="preserve">Сбытовая надбавка ОАО "Волгоградэнергосбыт" для потребителей с макс мощностью менее 150 кВт (рублей/МВт*ч без НДС) </t>
  </si>
  <si>
    <t>Сбытовая надбавка (рублей/МВт*ч без НДС)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</si>
  <si>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</si>
  <si>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</si>
  <si>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</si>
  <si>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</si>
  <si>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</si>
  <si>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</si>
  <si>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</si>
  <si>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</si>
  <si>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</si>
  <si>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</si>
  <si>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</si>
  <si>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</si>
  <si>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</si>
  <si>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</si>
  <si>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</si>
  <si>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</si>
  <si>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</si>
  <si>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</si>
  <si>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</si>
  <si>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</si>
  <si>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</si>
  <si>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</si>
  <si>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</si>
  <si>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</si>
  <si>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</si>
  <si>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</si>
  <si>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</si>
  <si>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</si>
  <si>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</si>
  <si>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</si>
  <si>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Примечание: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</si>
  <si>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</si>
  <si>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</si>
  <si>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</si>
  <si>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1.3. Ставка тарифа на услуги по передаче электрической энергии за содержание электрических сетей*:</t>
  </si>
  <si>
    <t>для потребителей ООО "ВОЭС" (рублей/МВт в месяц без НДС)</t>
  </si>
  <si>
    <t>* В соответствии с постановлением министерства топлива, энергетики и тарифного регулирования Волгоградской области от 26 декабря 2012 г. № 36/10 «Об установлении единых (котловых) тарифов на услуги по передаче электрической энергии на 2013 год»</t>
  </si>
  <si>
    <t>продолжение Приложения №1 к распоряжению</t>
  </si>
  <si>
    <t xml:space="preserve">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  ОАО "Волгоградэнергосбыт" </t>
  </si>
  <si>
    <t>Плата ОАО "Волгоградэнергосбыт" за иные услуги, оказание которых является неотъемлемой частью процесса поставки электроэнергии потребителям</t>
  </si>
  <si>
    <t xml:space="preserve">Сбытовая надбавка ОАО "Волгоградэнергосбыт" для потребителей с макс мощностью от 150 кВт до 670 (рублей/МВт*ч без НДС) 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</si>
  <si>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</si>
  <si>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</si>
  <si>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Покупная у ОАО Волгоградэнергосбыт (без услуг на передачу, инфраструктуры)</t>
  </si>
  <si>
    <t xml:space="preserve">Предельный уровень нерегулируемых цен на оптовом рынке для ОАО "Волгоградэнергосбыт" по факту </t>
  </si>
  <si>
    <r>
      <rPr>
        <b/>
        <sz val="14"/>
        <color indexed="10"/>
        <rFont val="Times New Roman"/>
        <family val="1"/>
      </rPr>
      <t>ООО "ВОЭС"</t>
    </r>
    <r>
      <rPr>
        <b/>
        <sz val="14"/>
        <color indexed="8"/>
        <rFont val="Times New Roman"/>
        <family val="1"/>
      </rPr>
      <t xml:space="preserve"> в </t>
    </r>
    <r>
      <rPr>
        <b/>
        <sz val="14"/>
        <color indexed="10"/>
        <rFont val="Times New Roman"/>
        <family val="1"/>
      </rPr>
      <t xml:space="preserve">июне </t>
    </r>
    <r>
      <rPr>
        <b/>
        <sz val="14"/>
        <color indexed="8"/>
        <rFont val="Times New Roman"/>
        <family val="1"/>
      </rPr>
      <t>2013 года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</si>
  <si>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</si>
  <si>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</si>
  <si>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</si>
  <si>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</si>
  <si>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t>1.2. Ставка за мощность  предельного уровня нерегулируемой цены.</t>
  </si>
  <si>
    <t>потребители с макс.мощ. от 670 кВт до 10 МВт</t>
  </si>
  <si>
    <r>
      <t xml:space="preserve">в </t>
    </r>
    <r>
      <rPr>
        <b/>
        <sz val="14"/>
        <color indexed="8"/>
        <rFont val="Times New Roman"/>
        <family val="1"/>
      </rPr>
      <t>АВГУСТЕ</t>
    </r>
    <r>
      <rPr>
        <sz val="14"/>
        <color indexed="8"/>
        <rFont val="Times New Roman"/>
        <family val="1"/>
      </rPr>
      <t xml:space="preserve"> 2013 года </t>
    </r>
  </si>
  <si>
    <t>Ведущий экономист</t>
  </si>
  <si>
    <t>Н.А. Давыдова</t>
  </si>
  <si>
    <t>от   " 12"  сентября 2013 г.  № 41</t>
  </si>
  <si>
    <t>от   " 12 "   сентября   2013 г.  № 41</t>
  </si>
  <si>
    <t>от   "12"  сентября 2013 г.  № 41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</si>
</sst>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0"/>
    <numFmt numFmtId="166" formatCode="#,##0.00000"/>
    <numFmt numFmtId="167" formatCode="#,##0.0000"/>
    <numFmt numFmtId="168" formatCode="#,##0.0"/>
    <numFmt numFmtId="169" formatCode="0.000000"/>
    <numFmt numFmtId="170" formatCode="0.00000"/>
    <numFmt numFmtId="171" formatCode="_(* #,##0_);_(* \(#,##0\);_(* &quot;-&quot;_);_(@_)"/>
    <numFmt numFmtId="172" formatCode="_(* #,##0.00_);_(* \(#,##0.00\);_(* &quot;-&quot;??_);_(@_)"/>
    <numFmt numFmtId="173" formatCode="#,##0.0000000000000000000"/>
    <numFmt numFmtId="174" formatCode="#,##0.0000000"/>
    <numFmt numFmtId="175" formatCode="0.00000000000000000"/>
    <numFmt numFmtId="176" formatCode="0.0000"/>
    <numFmt numFmtId="177" formatCode="0.000"/>
    <numFmt numFmtId="178" formatCode="#,##0.000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sz val="11"/>
      <name val="Times New Roman Cyr"/>
      <family val="1"/>
    </font>
    <font>
      <sz val="12"/>
      <color indexed="3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  <xf numFmtId="0" fontId="5" fillId="0" borderId="10" applyNumberFormat="0" applyFill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11" applyNumberFormat="0" applyFont="0" applyAlignment="0" applyProtection="0"/>
    <xf numFmtId="0" fontId="1" fillId="35" borderId="11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12" applyNumberFormat="0" applyFill="0" applyAlignment="0" applyProtection="0"/>
    <xf numFmtId="0" fontId="9" fillId="36" borderId="13" applyNumberFormat="0" applyAlignment="0" applyProtection="0"/>
    <xf numFmtId="0" fontId="10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left" vertical="top" wrapText="1"/>
    </xf>
    <xf numFmtId="4" fontId="3" fillId="0" borderId="16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4" fontId="12" fillId="0" borderId="0" xfId="0" applyNumberFormat="1" applyFont="1" applyFill="1" applyAlignment="1">
      <alignment/>
    </xf>
    <xf numFmtId="2" fontId="12" fillId="37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/>
    </xf>
    <xf numFmtId="4" fontId="21" fillId="0" borderId="14" xfId="0" applyNumberFormat="1" applyFont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4" fontId="59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" fontId="23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65" fontId="15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65" fontId="12" fillId="0" borderId="0" xfId="0" applyNumberFormat="1" applyFont="1" applyFill="1" applyAlignment="1">
      <alignment/>
    </xf>
    <xf numFmtId="4" fontId="59" fillId="4" borderId="14" xfId="0" applyNumberFormat="1" applyFont="1" applyFill="1" applyBorder="1" applyAlignment="1">
      <alignment horizontal="center"/>
    </xf>
    <xf numFmtId="4" fontId="21" fillId="4" borderId="19" xfId="0" applyNumberFormat="1" applyFont="1" applyFill="1" applyBorder="1" applyAlignment="1">
      <alignment horizontal="center"/>
    </xf>
    <xf numFmtId="0" fontId="20" fillId="38" borderId="0" xfId="0" applyFont="1" applyFill="1" applyAlignment="1">
      <alignment/>
    </xf>
    <xf numFmtId="0" fontId="12" fillId="0" borderId="14" xfId="0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4" fontId="21" fillId="37" borderId="19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4" fontId="21" fillId="7" borderId="14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60" fillId="0" borderId="14" xfId="0" applyNumberFormat="1" applyFont="1" applyBorder="1" applyAlignment="1">
      <alignment horizontal="center"/>
    </xf>
    <xf numFmtId="4" fontId="60" fillId="0" borderId="14" xfId="0" applyNumberFormat="1" applyFont="1" applyBorder="1" applyAlignment="1">
      <alignment horizontal="center"/>
    </xf>
    <xf numFmtId="4" fontId="60" fillId="0" borderId="14" xfId="0" applyNumberFormat="1" applyFont="1" applyBorder="1" applyAlignment="1">
      <alignment horizontal="center"/>
    </xf>
    <xf numFmtId="4" fontId="60" fillId="0" borderId="14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61" fillId="0" borderId="20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/>
    </xf>
    <xf numFmtId="4" fontId="62" fillId="0" borderId="21" xfId="0" applyNumberFormat="1" applyFont="1" applyBorder="1" applyAlignment="1">
      <alignment/>
    </xf>
    <xf numFmtId="4" fontId="62" fillId="0" borderId="22" xfId="0" applyNumberFormat="1" applyFont="1" applyBorder="1" applyAlignment="1">
      <alignment/>
    </xf>
    <xf numFmtId="4" fontId="62" fillId="0" borderId="23" xfId="0" applyNumberFormat="1" applyFont="1" applyBorder="1" applyAlignment="1">
      <alignment/>
    </xf>
    <xf numFmtId="4" fontId="62" fillId="0" borderId="24" xfId="0" applyNumberFormat="1" applyFont="1" applyBorder="1" applyAlignment="1">
      <alignment/>
    </xf>
    <xf numFmtId="4" fontId="62" fillId="0" borderId="14" xfId="0" applyNumberFormat="1" applyFont="1" applyBorder="1" applyAlignment="1">
      <alignment/>
    </xf>
    <xf numFmtId="4" fontId="62" fillId="0" borderId="25" xfId="0" applyNumberFormat="1" applyFont="1" applyBorder="1" applyAlignment="1">
      <alignment/>
    </xf>
    <xf numFmtId="4" fontId="62" fillId="0" borderId="26" xfId="0" applyNumberFormat="1" applyFont="1" applyBorder="1" applyAlignment="1">
      <alignment/>
    </xf>
    <xf numFmtId="4" fontId="62" fillId="0" borderId="27" xfId="0" applyNumberFormat="1" applyFont="1" applyBorder="1" applyAlignment="1">
      <alignment/>
    </xf>
    <xf numFmtId="4" fontId="62" fillId="0" borderId="28" xfId="0" applyNumberFormat="1" applyFont="1" applyBorder="1" applyAlignment="1">
      <alignment/>
    </xf>
    <xf numFmtId="4" fontId="63" fillId="0" borderId="0" xfId="0" applyNumberFormat="1" applyFont="1" applyBorder="1" applyAlignment="1">
      <alignment/>
    </xf>
    <xf numFmtId="0" fontId="61" fillId="0" borderId="0" xfId="0" applyFont="1" applyAlignment="1">
      <alignment/>
    </xf>
    <xf numFmtId="0" fontId="61" fillId="0" borderId="1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wrapText="1"/>
    </xf>
    <xf numFmtId="0" fontId="12" fillId="37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" fontId="12" fillId="0" borderId="15" xfId="0" applyNumberFormat="1" applyFont="1" applyFill="1" applyBorder="1" applyAlignment="1">
      <alignment horizontal="center"/>
    </xf>
    <xf numFmtId="4" fontId="12" fillId="0" borderId="29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Alignment="1">
      <alignment horizontal="center" vertical="center" wrapText="1"/>
    </xf>
    <xf numFmtId="4" fontId="60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4" xfId="0" applyFont="1" applyBorder="1" applyAlignment="1">
      <alignment horizontal="left"/>
    </xf>
    <xf numFmtId="4" fontId="60" fillId="0" borderId="14" xfId="0" applyNumberFormat="1" applyFont="1" applyBorder="1" applyAlignment="1">
      <alignment horizontal="center"/>
    </xf>
    <xf numFmtId="0" fontId="64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1" fillId="39" borderId="0" xfId="0" applyFont="1" applyFill="1" applyAlignment="1">
      <alignment horizontal="center"/>
    </xf>
    <xf numFmtId="0" fontId="61" fillId="0" borderId="21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20 ноября" xfId="62"/>
    <cellStyle name="Тысячи_20 ноября" xfId="63"/>
    <cellStyle name="Comma" xfId="64"/>
    <cellStyle name="Comma [0]" xfId="65"/>
    <cellStyle name="Хороший" xfId="66"/>
    <cellStyle name="㼿" xfId="67"/>
    <cellStyle name="㼿?" xfId="68"/>
    <cellStyle name="㼿㼿" xfId="69"/>
    <cellStyle name="㼿㼿?" xfId="70"/>
    <cellStyle name="㼿㼿? 2" xfId="71"/>
    <cellStyle name="㼿㼿㼿" xfId="72"/>
    <cellStyle name="㼿㼿㼿?" xfId="73"/>
    <cellStyle name="㼿㼿㼿? 2" xfId="74"/>
    <cellStyle name="㼿㼿㼿㼿" xfId="75"/>
    <cellStyle name="㼿㼿㼿㼿?" xfId="76"/>
    <cellStyle name="㼿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E45"/>
  <sheetViews>
    <sheetView zoomScale="80" zoomScaleNormal="80" zoomScalePageLayoutView="0" workbookViewId="0" topLeftCell="A1">
      <selection activeCell="B4" sqref="B4:E4"/>
    </sheetView>
  </sheetViews>
  <sheetFormatPr defaultColWidth="9.140625" defaultRowHeight="15"/>
  <cols>
    <col min="1" max="1" width="11.7109375" style="1" customWidth="1"/>
    <col min="2" max="2" width="38.421875" style="1" customWidth="1"/>
    <col min="3" max="3" width="30.57421875" style="1" customWidth="1"/>
    <col min="4" max="4" width="43.7109375" style="1" customWidth="1"/>
    <col min="5" max="5" width="39.140625" style="1" customWidth="1"/>
    <col min="6" max="16384" width="9.140625" style="1" customWidth="1"/>
  </cols>
  <sheetData>
    <row r="1" spans="1:5" ht="22.5" customHeight="1">
      <c r="A1" s="17"/>
      <c r="B1" s="17"/>
      <c r="C1" s="17"/>
      <c r="D1" s="11"/>
      <c r="E1" s="11" t="s">
        <v>29</v>
      </c>
    </row>
    <row r="2" spans="1:5" ht="22.5" customHeight="1">
      <c r="A2" s="17"/>
      <c r="B2" s="17"/>
      <c r="C2" s="17"/>
      <c r="D2" s="11"/>
      <c r="E2" s="11" t="s">
        <v>22</v>
      </c>
    </row>
    <row r="3" spans="1:5" ht="21.75" customHeight="1">
      <c r="A3" s="17"/>
      <c r="B3" s="17"/>
      <c r="C3" s="17"/>
      <c r="D3" s="11"/>
      <c r="E3" s="11" t="s">
        <v>85</v>
      </c>
    </row>
    <row r="4" spans="1:5" ht="15.75">
      <c r="A4" s="17"/>
      <c r="B4" s="112"/>
      <c r="C4" s="112"/>
      <c r="D4" s="112"/>
      <c r="E4" s="112"/>
    </row>
    <row r="5" spans="1:5" ht="28.5" customHeight="1">
      <c r="A5" s="22"/>
      <c r="B5" s="113" t="s">
        <v>23</v>
      </c>
      <c r="C5" s="113"/>
      <c r="D5" s="113"/>
      <c r="E5" s="113"/>
    </row>
    <row r="6" spans="1:5" ht="21" customHeight="1">
      <c r="A6" s="22"/>
      <c r="B6" s="113" t="s">
        <v>81</v>
      </c>
      <c r="C6" s="113"/>
      <c r="D6" s="113"/>
      <c r="E6" s="113"/>
    </row>
    <row r="7" spans="1:5" s="5" customFormat="1" ht="25.5" customHeight="1">
      <c r="A7" s="4"/>
      <c r="B7" s="4"/>
      <c r="C7" s="4"/>
      <c r="D7" s="4"/>
      <c r="E7" s="4"/>
    </row>
    <row r="8" spans="1:5" s="16" customFormat="1" ht="27" customHeight="1">
      <c r="A8" s="15"/>
      <c r="B8" s="101" t="s">
        <v>0</v>
      </c>
      <c r="C8" s="101"/>
      <c r="D8" s="101"/>
      <c r="E8" s="101"/>
    </row>
    <row r="9" spans="1:5" s="5" customFormat="1" ht="15.75" customHeight="1">
      <c r="A9" s="13"/>
      <c r="B9" s="114" t="s">
        <v>1</v>
      </c>
      <c r="C9" s="114"/>
      <c r="D9" s="114"/>
      <c r="E9" s="114"/>
    </row>
    <row r="10" spans="1:5" s="5" customFormat="1" ht="15.75">
      <c r="A10" s="4"/>
      <c r="B10" s="4"/>
      <c r="C10" s="4"/>
      <c r="D10" s="4"/>
      <c r="E10" s="4"/>
    </row>
    <row r="11" spans="1:5" s="5" customFormat="1" ht="20.25" customHeight="1">
      <c r="A11" s="13"/>
      <c r="B11" s="114" t="s">
        <v>13</v>
      </c>
      <c r="C11" s="114"/>
      <c r="D11" s="114"/>
      <c r="E11" s="114"/>
    </row>
    <row r="12" s="5" customFormat="1" ht="15.75"/>
    <row r="13" spans="1:5" s="5" customFormat="1" ht="55.5" customHeight="1">
      <c r="A13" s="6"/>
      <c r="B13" s="108" t="s">
        <v>15</v>
      </c>
      <c r="C13" s="109"/>
      <c r="D13" s="109"/>
      <c r="E13" s="110"/>
    </row>
    <row r="14" spans="1:5" s="5" customFormat="1" ht="16.5" customHeight="1">
      <c r="A14" s="90"/>
      <c r="B14" s="94" t="s">
        <v>17</v>
      </c>
      <c r="C14" s="91" t="s">
        <v>2</v>
      </c>
      <c r="D14" s="92"/>
      <c r="E14" s="93"/>
    </row>
    <row r="15" spans="1:5" s="5" customFormat="1" ht="15.75">
      <c r="A15" s="90"/>
      <c r="B15" s="95"/>
      <c r="C15" s="19" t="s">
        <v>3</v>
      </c>
      <c r="D15" s="7" t="s">
        <v>5</v>
      </c>
      <c r="E15" s="7" t="s">
        <v>4</v>
      </c>
    </row>
    <row r="16" spans="1:5" s="5" customFormat="1" ht="33" customHeight="1">
      <c r="A16" s="8"/>
      <c r="B16" s="20" t="s">
        <v>18</v>
      </c>
      <c r="C16" s="27">
        <v>2818.1499999999996</v>
      </c>
      <c r="D16" s="27">
        <v>4255.4800000000005</v>
      </c>
      <c r="E16" s="27">
        <v>5401.150000000001</v>
      </c>
    </row>
    <row r="17" spans="1:5" s="5" customFormat="1" ht="33" customHeight="1">
      <c r="A17" s="8"/>
      <c r="B17" s="20" t="s">
        <v>19</v>
      </c>
      <c r="C17" s="27">
        <v>2809.39</v>
      </c>
      <c r="D17" s="27">
        <v>4246.72</v>
      </c>
      <c r="E17" s="27">
        <v>5392.39</v>
      </c>
    </row>
    <row r="18" spans="1:5" s="10" customFormat="1" ht="21" customHeight="1">
      <c r="A18" s="8"/>
      <c r="B18" s="21"/>
      <c r="C18" s="30"/>
      <c r="D18" s="30"/>
      <c r="E18" s="30"/>
    </row>
    <row r="19" spans="1:5" s="14" customFormat="1" ht="48" customHeight="1">
      <c r="A19" s="33"/>
      <c r="B19" s="111" t="s">
        <v>21</v>
      </c>
      <c r="C19" s="111"/>
      <c r="D19" s="111"/>
      <c r="E19" s="111"/>
    </row>
    <row r="20" spans="1:5" s="10" customFormat="1" ht="54.75" customHeight="1">
      <c r="A20" s="8"/>
      <c r="B20" s="108" t="s">
        <v>15</v>
      </c>
      <c r="C20" s="109"/>
      <c r="D20" s="109"/>
      <c r="E20" s="110"/>
    </row>
    <row r="21" spans="2:5" s="2" customFormat="1" ht="15" customHeight="1">
      <c r="B21" s="94" t="s">
        <v>17</v>
      </c>
      <c r="C21" s="91" t="s">
        <v>2</v>
      </c>
      <c r="D21" s="92"/>
      <c r="E21" s="93"/>
    </row>
    <row r="22" spans="1:5" s="3" customFormat="1" ht="15" customHeight="1">
      <c r="A22" s="9"/>
      <c r="B22" s="95"/>
      <c r="C22" s="19" t="s">
        <v>3</v>
      </c>
      <c r="D22" s="7" t="s">
        <v>5</v>
      </c>
      <c r="E22" s="7" t="s">
        <v>4</v>
      </c>
    </row>
    <row r="23" spans="1:5" s="3" customFormat="1" ht="36" customHeight="1">
      <c r="A23" s="9"/>
      <c r="B23" s="20" t="s">
        <v>18</v>
      </c>
      <c r="C23" s="27">
        <v>1827.3300000000002</v>
      </c>
      <c r="D23" s="27">
        <v>1827.3300000000002</v>
      </c>
      <c r="E23" s="27">
        <v>1827.3300000000002</v>
      </c>
    </row>
    <row r="24" spans="2:5" s="5" customFormat="1" ht="36" customHeight="1">
      <c r="B24" s="20" t="s">
        <v>19</v>
      </c>
      <c r="C24" s="27">
        <v>1818.57</v>
      </c>
      <c r="D24" s="27">
        <v>1818.57</v>
      </c>
      <c r="E24" s="27">
        <v>1818.57</v>
      </c>
    </row>
    <row r="25" s="10" customFormat="1" ht="15.75" customHeight="1"/>
    <row r="26" spans="2:5" s="10" customFormat="1" ht="30.75" customHeight="1">
      <c r="B26" s="18"/>
      <c r="C26" s="17"/>
      <c r="D26" s="17"/>
      <c r="E26" s="17"/>
    </row>
    <row r="27" spans="1:5" s="16" customFormat="1" ht="29.25" customHeight="1">
      <c r="A27" s="15"/>
      <c r="B27" s="101" t="s">
        <v>6</v>
      </c>
      <c r="C27" s="101"/>
      <c r="D27" s="101"/>
      <c r="E27" s="101"/>
    </row>
    <row r="28" spans="1:5" ht="21" customHeight="1">
      <c r="A28" s="38"/>
      <c r="B28" s="102" t="s">
        <v>7</v>
      </c>
      <c r="C28" s="102"/>
      <c r="D28" s="102"/>
      <c r="E28" s="102"/>
    </row>
    <row r="29" spans="1:5" ht="30.75" customHeight="1">
      <c r="A29" s="38"/>
      <c r="B29" s="102" t="s">
        <v>12</v>
      </c>
      <c r="C29" s="102"/>
      <c r="D29" s="102"/>
      <c r="E29" s="102"/>
    </row>
    <row r="30" spans="1:5" ht="15.75">
      <c r="A30" s="40"/>
      <c r="B30" s="40"/>
      <c r="C30" s="40"/>
      <c r="D30" s="40"/>
      <c r="E30" s="40"/>
    </row>
    <row r="31" spans="1:5" ht="33" customHeight="1">
      <c r="A31" s="41"/>
      <c r="B31" s="103" t="s">
        <v>14</v>
      </c>
      <c r="C31" s="103"/>
      <c r="D31" s="103"/>
      <c r="E31" s="103"/>
    </row>
    <row r="32" spans="1:5" ht="54.75" customHeight="1">
      <c r="A32" s="43"/>
      <c r="B32" s="44" t="s">
        <v>8</v>
      </c>
      <c r="C32" s="104" t="s">
        <v>16</v>
      </c>
      <c r="D32" s="105"/>
      <c r="E32" s="106"/>
    </row>
    <row r="33" spans="1:5" ht="15.75" customHeight="1">
      <c r="A33" s="43"/>
      <c r="B33" s="96" t="s">
        <v>18</v>
      </c>
      <c r="C33" s="98" t="s">
        <v>2</v>
      </c>
      <c r="D33" s="99"/>
      <c r="E33" s="100"/>
    </row>
    <row r="34" spans="1:5" ht="31.5" customHeight="1">
      <c r="A34" s="43"/>
      <c r="B34" s="97"/>
      <c r="C34" s="26" t="s">
        <v>3</v>
      </c>
      <c r="D34" s="26" t="s">
        <v>5</v>
      </c>
      <c r="E34" s="26" t="s">
        <v>4</v>
      </c>
    </row>
    <row r="35" spans="1:5" ht="15.75">
      <c r="A35" s="45"/>
      <c r="B35" s="46" t="s">
        <v>9</v>
      </c>
      <c r="C35" s="27">
        <v>2260.9199999999996</v>
      </c>
      <c r="D35" s="27">
        <v>3698.25</v>
      </c>
      <c r="E35" s="27">
        <v>4843.92</v>
      </c>
    </row>
    <row r="36" spans="1:5" ht="15.75">
      <c r="A36" s="45"/>
      <c r="B36" s="46" t="s">
        <v>10</v>
      </c>
      <c r="C36" s="27">
        <v>3030.95</v>
      </c>
      <c r="D36" s="27">
        <v>4468.280000000001</v>
      </c>
      <c r="E36" s="27">
        <v>5613.95</v>
      </c>
    </row>
    <row r="37" spans="1:5" ht="15.75">
      <c r="A37" s="45"/>
      <c r="B37" s="46" t="s">
        <v>11</v>
      </c>
      <c r="C37" s="27">
        <v>5777.280000000001</v>
      </c>
      <c r="D37" s="27">
        <v>7214.61</v>
      </c>
      <c r="E37" s="27">
        <v>8360.279999999999</v>
      </c>
    </row>
    <row r="38" spans="1:5" ht="15.75" customHeight="1">
      <c r="A38" s="43"/>
      <c r="B38" s="96" t="s">
        <v>19</v>
      </c>
      <c r="C38" s="98" t="s">
        <v>2</v>
      </c>
      <c r="D38" s="99"/>
      <c r="E38" s="100"/>
    </row>
    <row r="39" spans="1:5" ht="31.5" customHeight="1">
      <c r="A39" s="43"/>
      <c r="B39" s="97"/>
      <c r="C39" s="26" t="s">
        <v>3</v>
      </c>
      <c r="D39" s="26" t="s">
        <v>5</v>
      </c>
      <c r="E39" s="26" t="s">
        <v>4</v>
      </c>
    </row>
    <row r="40" spans="1:5" ht="15.75">
      <c r="A40" s="45"/>
      <c r="B40" s="46" t="s">
        <v>9</v>
      </c>
      <c r="C40" s="27">
        <v>2254.9599999999996</v>
      </c>
      <c r="D40" s="27">
        <v>3692.29</v>
      </c>
      <c r="E40" s="27">
        <v>4837.96</v>
      </c>
    </row>
    <row r="41" spans="1:5" ht="15.75">
      <c r="A41" s="45"/>
      <c r="B41" s="46" t="s">
        <v>10</v>
      </c>
      <c r="C41" s="27">
        <v>3021.12</v>
      </c>
      <c r="D41" s="27">
        <v>4458.45</v>
      </c>
      <c r="E41" s="27">
        <v>5604.12</v>
      </c>
    </row>
    <row r="42" spans="1:5" ht="15.75">
      <c r="A42" s="45"/>
      <c r="B42" s="46" t="s">
        <v>11</v>
      </c>
      <c r="C42" s="27">
        <v>5753.650000000001</v>
      </c>
      <c r="D42" s="27">
        <v>7190.980000000001</v>
      </c>
      <c r="E42" s="27">
        <v>8336.650000000001</v>
      </c>
    </row>
    <row r="43" spans="1:5" ht="36.75" customHeight="1">
      <c r="A43" s="17"/>
      <c r="B43" s="17"/>
      <c r="C43" s="17"/>
      <c r="D43" s="17"/>
      <c r="E43" s="17"/>
    </row>
    <row r="44" spans="1:5" ht="18" customHeight="1">
      <c r="A44" s="17"/>
      <c r="B44" s="17"/>
      <c r="C44" s="17"/>
      <c r="D44" s="17"/>
      <c r="E44" s="17"/>
    </row>
    <row r="45" spans="2:5" s="17" customFormat="1" ht="15.75">
      <c r="B45" s="107" t="s">
        <v>82</v>
      </c>
      <c r="C45" s="107"/>
      <c r="E45" s="17" t="s">
        <v>83</v>
      </c>
    </row>
  </sheetData>
  <sheetProtection/>
  <mergeCells count="24">
    <mergeCell ref="B4:E4"/>
    <mergeCell ref="B5:E5"/>
    <mergeCell ref="B6:E6"/>
    <mergeCell ref="B8:E8"/>
    <mergeCell ref="B9:E9"/>
    <mergeCell ref="B11:E11"/>
    <mergeCell ref="B33:B34"/>
    <mergeCell ref="C32:E32"/>
    <mergeCell ref="C33:E33"/>
    <mergeCell ref="B45:C45"/>
    <mergeCell ref="B13:E13"/>
    <mergeCell ref="C21:E21"/>
    <mergeCell ref="B19:E19"/>
    <mergeCell ref="B20:E20"/>
    <mergeCell ref="A14:A15"/>
    <mergeCell ref="C14:E14"/>
    <mergeCell ref="B14:B15"/>
    <mergeCell ref="B38:B39"/>
    <mergeCell ref="C38:E38"/>
    <mergeCell ref="B21:B22"/>
    <mergeCell ref="B27:E27"/>
    <mergeCell ref="B28:E28"/>
    <mergeCell ref="B29:E29"/>
    <mergeCell ref="B31:E31"/>
  </mergeCells>
  <printOptions/>
  <pageMargins left="0.3937007874015748" right="0.1968503937007874" top="0.31496062992125984" bottom="0.1968503937007874" header="0.31496062992125984" footer="0.1968503937007874"/>
  <pageSetup blackAndWhite="1" fitToHeight="1" fitToWidth="1" horizontalDpi="600" verticalDpi="600" orientation="portrait" paperSize="9" scale="5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Z52"/>
  <sheetViews>
    <sheetView zoomScale="80" zoomScaleNormal="80" zoomScalePageLayoutView="0" workbookViewId="0" topLeftCell="B35">
      <selection activeCell="I49" sqref="I49"/>
    </sheetView>
  </sheetViews>
  <sheetFormatPr defaultColWidth="9.140625" defaultRowHeight="15"/>
  <cols>
    <col min="1" max="1" width="11.7109375" style="17" customWidth="1"/>
    <col min="2" max="2" width="41.57421875" style="17" customWidth="1"/>
    <col min="3" max="3" width="26.7109375" style="17" customWidth="1"/>
    <col min="4" max="4" width="26.57421875" style="17" customWidth="1"/>
    <col min="5" max="5" width="25.28125" style="17" customWidth="1"/>
    <col min="6" max="11" width="15.57421875" style="17" customWidth="1"/>
    <col min="12" max="14" width="9.140625" style="17" customWidth="1"/>
    <col min="15" max="17" width="11.421875" style="17" customWidth="1"/>
    <col min="18" max="20" width="9.140625" style="17" customWidth="1"/>
    <col min="21" max="23" width="13.140625" style="17" customWidth="1"/>
    <col min="24" max="16384" width="9.140625" style="17" customWidth="1"/>
  </cols>
  <sheetData>
    <row r="1" spans="4:5" ht="22.5" customHeight="1">
      <c r="D1" s="11"/>
      <c r="E1" s="60"/>
    </row>
    <row r="2" spans="4:5" ht="22.5" customHeight="1">
      <c r="D2" s="11"/>
      <c r="E2" s="60"/>
    </row>
    <row r="3" spans="4:5" ht="21.75" customHeight="1">
      <c r="D3" s="11"/>
      <c r="E3" s="60"/>
    </row>
    <row r="4" spans="2:5" ht="15.75">
      <c r="B4" s="112"/>
      <c r="C4" s="112"/>
      <c r="D4" s="112"/>
      <c r="E4" s="112"/>
    </row>
    <row r="5" spans="1:5" ht="48.75" customHeight="1">
      <c r="A5" s="22"/>
      <c r="B5" s="113" t="s">
        <v>24</v>
      </c>
      <c r="C5" s="113"/>
      <c r="D5" s="113"/>
      <c r="E5" s="113"/>
    </row>
    <row r="6" spans="1:5" ht="21" customHeight="1">
      <c r="A6" s="22"/>
      <c r="B6" s="118" t="s">
        <v>74</v>
      </c>
      <c r="C6" s="118"/>
      <c r="D6" s="118"/>
      <c r="E6" s="118"/>
    </row>
    <row r="7" spans="1:5" s="5" customFormat="1" ht="25.5" customHeight="1">
      <c r="A7" s="4"/>
      <c r="B7" s="4"/>
      <c r="C7" s="4"/>
      <c r="D7" s="4"/>
      <c r="E7" s="4"/>
    </row>
    <row r="8" spans="1:5" s="16" customFormat="1" ht="27" customHeight="1">
      <c r="A8" s="15"/>
      <c r="B8" s="101" t="s">
        <v>0</v>
      </c>
      <c r="C8" s="101"/>
      <c r="D8" s="101"/>
      <c r="E8" s="101"/>
    </row>
    <row r="9" spans="1:5" s="5" customFormat="1" ht="15.75" customHeight="1">
      <c r="A9" s="13"/>
      <c r="B9" s="114" t="s">
        <v>1</v>
      </c>
      <c r="C9" s="114"/>
      <c r="D9" s="114"/>
      <c r="E9" s="114"/>
    </row>
    <row r="10" spans="1:5" s="5" customFormat="1" ht="15.75">
      <c r="A10" s="4"/>
      <c r="B10" s="4"/>
      <c r="C10" s="4"/>
      <c r="D10" s="4"/>
      <c r="E10" s="4"/>
    </row>
    <row r="11" spans="1:12" s="5" customFormat="1" ht="20.25" customHeight="1">
      <c r="A11" s="13"/>
      <c r="B11" s="114" t="s">
        <v>13</v>
      </c>
      <c r="C11" s="114"/>
      <c r="D11" s="114"/>
      <c r="E11" s="114"/>
      <c r="H11" s="23"/>
      <c r="L11" s="24"/>
    </row>
    <row r="12" s="5" customFormat="1" ht="15.75"/>
    <row r="13" spans="1:23" s="5" customFormat="1" ht="95.25" customHeight="1">
      <c r="A13" s="6"/>
      <c r="B13" s="119" t="s">
        <v>15</v>
      </c>
      <c r="C13" s="119"/>
      <c r="D13" s="119"/>
      <c r="E13" s="119"/>
      <c r="F13" s="104" t="s">
        <v>67</v>
      </c>
      <c r="G13" s="105"/>
      <c r="H13" s="105"/>
      <c r="I13" s="120" t="s">
        <v>25</v>
      </c>
      <c r="J13" s="121"/>
      <c r="K13" s="122"/>
      <c r="L13" s="120" t="s">
        <v>26</v>
      </c>
      <c r="M13" s="121"/>
      <c r="N13" s="122"/>
      <c r="O13" s="104" t="s">
        <v>27</v>
      </c>
      <c r="P13" s="105"/>
      <c r="Q13" s="106"/>
      <c r="R13" s="120" t="s">
        <v>28</v>
      </c>
      <c r="S13" s="121"/>
      <c r="T13" s="122"/>
      <c r="U13" s="125" t="s">
        <v>72</v>
      </c>
      <c r="V13" s="125"/>
      <c r="W13" s="125"/>
    </row>
    <row r="14" spans="1:23" s="5" customFormat="1" ht="20.25" customHeight="1">
      <c r="A14" s="90"/>
      <c r="B14" s="94" t="s">
        <v>17</v>
      </c>
      <c r="C14" s="123" t="s">
        <v>2</v>
      </c>
      <c r="D14" s="123"/>
      <c r="E14" s="123"/>
      <c r="F14" s="98" t="s">
        <v>2</v>
      </c>
      <c r="G14" s="99"/>
      <c r="H14" s="99"/>
      <c r="I14" s="98" t="s">
        <v>2</v>
      </c>
      <c r="J14" s="99"/>
      <c r="K14" s="99"/>
      <c r="L14" s="98" t="s">
        <v>2</v>
      </c>
      <c r="M14" s="99"/>
      <c r="N14" s="99"/>
      <c r="O14" s="98" t="s">
        <v>2</v>
      </c>
      <c r="P14" s="99"/>
      <c r="Q14" s="99"/>
      <c r="R14" s="98" t="s">
        <v>2</v>
      </c>
      <c r="S14" s="99"/>
      <c r="T14" s="100"/>
      <c r="U14" s="61"/>
      <c r="V14" s="61"/>
      <c r="W14" s="61"/>
    </row>
    <row r="15" spans="1:23" s="5" customFormat="1" ht="15.75">
      <c r="A15" s="90"/>
      <c r="B15" s="95"/>
      <c r="C15" s="19" t="s">
        <v>3</v>
      </c>
      <c r="D15" s="7" t="s">
        <v>5</v>
      </c>
      <c r="E15" s="7" t="s">
        <v>4</v>
      </c>
      <c r="F15" s="26" t="s">
        <v>3</v>
      </c>
      <c r="G15" s="26" t="s">
        <v>5</v>
      </c>
      <c r="H15" s="25" t="s">
        <v>4</v>
      </c>
      <c r="I15" s="26" t="s">
        <v>3</v>
      </c>
      <c r="J15" s="26" t="s">
        <v>5</v>
      </c>
      <c r="K15" s="25" t="s">
        <v>4</v>
      </c>
      <c r="L15" s="26" t="s">
        <v>3</v>
      </c>
      <c r="M15" s="26" t="s">
        <v>5</v>
      </c>
      <c r="N15" s="25" t="s">
        <v>4</v>
      </c>
      <c r="O15" s="26" t="s">
        <v>3</v>
      </c>
      <c r="P15" s="26" t="s">
        <v>5</v>
      </c>
      <c r="Q15" s="25" t="s">
        <v>4</v>
      </c>
      <c r="R15" s="26" t="s">
        <v>3</v>
      </c>
      <c r="S15" s="26" t="s">
        <v>5</v>
      </c>
      <c r="T15" s="26" t="s">
        <v>4</v>
      </c>
      <c r="U15" s="61"/>
      <c r="V15" s="61"/>
      <c r="W15" s="61"/>
    </row>
    <row r="16" spans="1:23" s="5" customFormat="1" ht="48" customHeight="1">
      <c r="A16" s="8"/>
      <c r="B16" s="20" t="s">
        <v>18</v>
      </c>
      <c r="C16" s="27">
        <f>F16+I16+L16+O16+R16</f>
        <v>2511.4800000000005</v>
      </c>
      <c r="D16" s="27">
        <f>G16+J16+M16+P16+S16</f>
        <v>3711.42</v>
      </c>
      <c r="E16" s="27">
        <f>H16+K16+N16+Q16+T16</f>
        <v>4823.18</v>
      </c>
      <c r="F16" s="65">
        <v>1409.38</v>
      </c>
      <c r="G16" s="65">
        <v>1409.38</v>
      </c>
      <c r="H16" s="65">
        <v>1409.38</v>
      </c>
      <c r="I16" s="58">
        <v>2.39</v>
      </c>
      <c r="J16" s="58">
        <v>2.39</v>
      </c>
      <c r="K16" s="58">
        <v>2.39</v>
      </c>
      <c r="L16" s="28">
        <v>923.58</v>
      </c>
      <c r="M16" s="28">
        <v>2123.52</v>
      </c>
      <c r="N16" s="28">
        <v>3235.28</v>
      </c>
      <c r="O16" s="59">
        <v>111.76</v>
      </c>
      <c r="P16" s="59">
        <v>111.76</v>
      </c>
      <c r="Q16" s="59">
        <v>111.76</v>
      </c>
      <c r="R16" s="29">
        <v>64.37</v>
      </c>
      <c r="S16" s="29">
        <v>64.37</v>
      </c>
      <c r="T16" s="29">
        <v>64.37</v>
      </c>
      <c r="U16" s="62">
        <f>F16+O16</f>
        <v>1521.14</v>
      </c>
      <c r="V16" s="62">
        <f>G16+P16</f>
        <v>1521.14</v>
      </c>
      <c r="W16" s="62">
        <f>H16+Q16</f>
        <v>1521.14</v>
      </c>
    </row>
    <row r="17" spans="1:23" s="5" customFormat="1" ht="48" customHeight="1">
      <c r="A17" s="8"/>
      <c r="B17" s="20" t="s">
        <v>19</v>
      </c>
      <c r="C17" s="27">
        <f aca="true" t="shared" si="0" ref="C17:E18">F17+I17+L17+O17+R17</f>
        <v>2503.3100000000004</v>
      </c>
      <c r="D17" s="27">
        <f t="shared" si="0"/>
        <v>3703.25</v>
      </c>
      <c r="E17" s="27">
        <f t="shared" si="0"/>
        <v>4815.01</v>
      </c>
      <c r="F17" s="65">
        <v>1409.38</v>
      </c>
      <c r="G17" s="65">
        <v>1409.38</v>
      </c>
      <c r="H17" s="65">
        <v>1409.38</v>
      </c>
      <c r="I17" s="58">
        <v>2.39</v>
      </c>
      <c r="J17" s="58">
        <v>2.39</v>
      </c>
      <c r="K17" s="58">
        <v>2.39</v>
      </c>
      <c r="L17" s="28">
        <v>923.58</v>
      </c>
      <c r="M17" s="28">
        <v>2123.52</v>
      </c>
      <c r="N17" s="28">
        <v>3235.28</v>
      </c>
      <c r="O17" s="59">
        <v>103.59</v>
      </c>
      <c r="P17" s="59">
        <v>103.59</v>
      </c>
      <c r="Q17" s="59">
        <v>103.59</v>
      </c>
      <c r="R17" s="29">
        <v>64.37</v>
      </c>
      <c r="S17" s="29">
        <v>64.37</v>
      </c>
      <c r="T17" s="29">
        <v>64.37</v>
      </c>
      <c r="U17" s="62">
        <f aca="true" t="shared" si="1" ref="U17:W18">F17+O17</f>
        <v>1512.97</v>
      </c>
      <c r="V17" s="62">
        <f t="shared" si="1"/>
        <v>1512.97</v>
      </c>
      <c r="W17" s="62">
        <f t="shared" si="1"/>
        <v>1512.97</v>
      </c>
    </row>
    <row r="18" spans="1:23" s="5" customFormat="1" ht="48" customHeight="1">
      <c r="A18" s="8"/>
      <c r="B18" s="20" t="s">
        <v>20</v>
      </c>
      <c r="C18" s="27">
        <f t="shared" si="0"/>
        <v>2470.8900000000003</v>
      </c>
      <c r="D18" s="27">
        <f t="shared" si="0"/>
        <v>3670.83</v>
      </c>
      <c r="E18" s="27">
        <f t="shared" si="0"/>
        <v>4782.59</v>
      </c>
      <c r="F18" s="65">
        <v>1409.38</v>
      </c>
      <c r="G18" s="65">
        <v>1409.38</v>
      </c>
      <c r="H18" s="65">
        <v>1409.38</v>
      </c>
      <c r="I18" s="58">
        <v>2.39</v>
      </c>
      <c r="J18" s="58">
        <v>2.39</v>
      </c>
      <c r="K18" s="58">
        <v>2.39</v>
      </c>
      <c r="L18" s="28">
        <v>923.58</v>
      </c>
      <c r="M18" s="28">
        <v>2123.52</v>
      </c>
      <c r="N18" s="28">
        <v>3235.28</v>
      </c>
      <c r="O18" s="59">
        <v>71.17</v>
      </c>
      <c r="P18" s="59">
        <v>71.17</v>
      </c>
      <c r="Q18" s="59">
        <v>71.17</v>
      </c>
      <c r="R18" s="29">
        <v>64.37</v>
      </c>
      <c r="S18" s="29">
        <v>64.37</v>
      </c>
      <c r="T18" s="29">
        <v>64.37</v>
      </c>
      <c r="U18" s="62">
        <f>F18+O18</f>
        <v>1480.5500000000002</v>
      </c>
      <c r="V18" s="62">
        <f t="shared" si="1"/>
        <v>1480.5500000000002</v>
      </c>
      <c r="W18" s="62">
        <f t="shared" si="1"/>
        <v>1480.5500000000002</v>
      </c>
    </row>
    <row r="19" spans="1:20" s="10" customFormat="1" ht="48" customHeight="1">
      <c r="A19" s="8"/>
      <c r="B19" s="21"/>
      <c r="C19" s="30"/>
      <c r="D19" s="30"/>
      <c r="E19" s="30"/>
      <c r="F19" s="31"/>
      <c r="G19" s="31"/>
      <c r="H19" s="31"/>
      <c r="I19" s="32"/>
      <c r="J19" s="32"/>
      <c r="K19" s="32"/>
      <c r="L19" s="31"/>
      <c r="M19" s="31"/>
      <c r="N19" s="31"/>
      <c r="O19" s="31"/>
      <c r="P19" s="31"/>
      <c r="Q19" s="31"/>
      <c r="R19" s="31"/>
      <c r="S19" s="31"/>
      <c r="T19" s="31"/>
    </row>
    <row r="20" spans="1:16" s="34" customFormat="1" ht="53.25" customHeight="1">
      <c r="A20" s="33"/>
      <c r="B20" s="111" t="s">
        <v>21</v>
      </c>
      <c r="C20" s="111"/>
      <c r="D20" s="111"/>
      <c r="E20" s="111"/>
      <c r="H20" s="35"/>
      <c r="I20" s="35"/>
      <c r="J20" s="35"/>
      <c r="K20" s="35"/>
      <c r="L20" s="35"/>
      <c r="M20" s="35"/>
      <c r="N20" s="35"/>
      <c r="O20" s="35"/>
      <c r="P20" s="35"/>
    </row>
    <row r="21" spans="1:23" s="10" customFormat="1" ht="96" customHeight="1">
      <c r="A21" s="8"/>
      <c r="B21" s="119" t="s">
        <v>15</v>
      </c>
      <c r="C21" s="119"/>
      <c r="D21" s="119"/>
      <c r="E21" s="119"/>
      <c r="F21" s="104" t="s">
        <v>67</v>
      </c>
      <c r="G21" s="105"/>
      <c r="H21" s="105"/>
      <c r="I21" s="120" t="s">
        <v>25</v>
      </c>
      <c r="J21" s="121"/>
      <c r="K21" s="122"/>
      <c r="L21" s="120" t="s">
        <v>26</v>
      </c>
      <c r="M21" s="121"/>
      <c r="N21" s="122"/>
      <c r="O21" s="104" t="s">
        <v>27</v>
      </c>
      <c r="P21" s="105"/>
      <c r="Q21" s="106"/>
      <c r="R21" s="120" t="s">
        <v>28</v>
      </c>
      <c r="S21" s="121"/>
      <c r="T21" s="122"/>
      <c r="U21" s="125" t="s">
        <v>72</v>
      </c>
      <c r="V21" s="125"/>
      <c r="W21" s="125"/>
    </row>
    <row r="22" spans="2:23" s="2" customFormat="1" ht="20.25" customHeight="1">
      <c r="B22" s="94" t="s">
        <v>17</v>
      </c>
      <c r="C22" s="123" t="s">
        <v>2</v>
      </c>
      <c r="D22" s="123"/>
      <c r="E22" s="123"/>
      <c r="F22" s="98" t="s">
        <v>2</v>
      </c>
      <c r="G22" s="99"/>
      <c r="H22" s="99"/>
      <c r="I22" s="98" t="s">
        <v>2</v>
      </c>
      <c r="J22" s="99"/>
      <c r="K22" s="99"/>
      <c r="L22" s="98" t="s">
        <v>2</v>
      </c>
      <c r="M22" s="99"/>
      <c r="N22" s="99"/>
      <c r="O22" s="98" t="s">
        <v>2</v>
      </c>
      <c r="P22" s="99"/>
      <c r="Q22" s="99"/>
      <c r="R22" s="98" t="s">
        <v>2</v>
      </c>
      <c r="S22" s="99"/>
      <c r="T22" s="100"/>
      <c r="U22" s="61"/>
      <c r="V22" s="61"/>
      <c r="W22" s="61"/>
    </row>
    <row r="23" spans="1:23" s="3" customFormat="1" ht="15" customHeight="1">
      <c r="A23" s="9"/>
      <c r="B23" s="95"/>
      <c r="C23" s="19" t="s">
        <v>3</v>
      </c>
      <c r="D23" s="7" t="s">
        <v>5</v>
      </c>
      <c r="E23" s="7" t="s">
        <v>4</v>
      </c>
      <c r="F23" s="26" t="s">
        <v>3</v>
      </c>
      <c r="G23" s="26" t="s">
        <v>5</v>
      </c>
      <c r="H23" s="25" t="s">
        <v>4</v>
      </c>
      <c r="I23" s="26" t="s">
        <v>3</v>
      </c>
      <c r="J23" s="26" t="s">
        <v>5</v>
      </c>
      <c r="K23" s="25" t="s">
        <v>4</v>
      </c>
      <c r="L23" s="26" t="s">
        <v>3</v>
      </c>
      <c r="M23" s="26" t="s">
        <v>5</v>
      </c>
      <c r="N23" s="25" t="s">
        <v>4</v>
      </c>
      <c r="O23" s="26" t="s">
        <v>3</v>
      </c>
      <c r="P23" s="26" t="s">
        <v>5</v>
      </c>
      <c r="Q23" s="25" t="s">
        <v>4</v>
      </c>
      <c r="R23" s="26" t="s">
        <v>3</v>
      </c>
      <c r="S23" s="26" t="s">
        <v>5</v>
      </c>
      <c r="T23" s="26" t="s">
        <v>4</v>
      </c>
      <c r="U23" s="61"/>
      <c r="V23" s="61"/>
      <c r="W23" s="61"/>
    </row>
    <row r="24" spans="1:23" s="3" customFormat="1" ht="48" customHeight="1">
      <c r="A24" s="9"/>
      <c r="B24" s="20" t="s">
        <v>18</v>
      </c>
      <c r="C24" s="27">
        <f aca="true" t="shared" si="2" ref="C24:E26">F24+I24+L24+O24+R24</f>
        <v>1587.9</v>
      </c>
      <c r="D24" s="27">
        <f t="shared" si="2"/>
        <v>1587.9</v>
      </c>
      <c r="E24" s="27">
        <f>H24+K24+N24+Q24+T24</f>
        <v>1587.9</v>
      </c>
      <c r="F24" s="65">
        <v>1409.38</v>
      </c>
      <c r="G24" s="65">
        <v>1409.38</v>
      </c>
      <c r="H24" s="65">
        <v>1409.38</v>
      </c>
      <c r="I24" s="58">
        <v>2.39</v>
      </c>
      <c r="J24" s="58">
        <v>2.39</v>
      </c>
      <c r="K24" s="58">
        <v>2.39</v>
      </c>
      <c r="L24" s="28">
        <v>0</v>
      </c>
      <c r="M24" s="28">
        <v>0</v>
      </c>
      <c r="N24" s="28">
        <v>0</v>
      </c>
      <c r="O24" s="59">
        <f>ROUND(F24*0.0793,2)</f>
        <v>111.76</v>
      </c>
      <c r="P24" s="59">
        <f>ROUND(G24*0.0793,2)</f>
        <v>111.76</v>
      </c>
      <c r="Q24" s="59">
        <f>ROUND(H24*0.0793,2)</f>
        <v>111.76</v>
      </c>
      <c r="R24" s="29">
        <v>64.37</v>
      </c>
      <c r="S24" s="29">
        <v>64.37</v>
      </c>
      <c r="T24" s="29">
        <v>64.37</v>
      </c>
      <c r="U24" s="62">
        <f aca="true" t="shared" si="3" ref="U24:W26">F24+O24</f>
        <v>1521.14</v>
      </c>
      <c r="V24" s="62">
        <f t="shared" si="3"/>
        <v>1521.14</v>
      </c>
      <c r="W24" s="62">
        <f t="shared" si="3"/>
        <v>1521.14</v>
      </c>
    </row>
    <row r="25" spans="2:23" s="5" customFormat="1" ht="48" customHeight="1">
      <c r="B25" s="20" t="s">
        <v>19</v>
      </c>
      <c r="C25" s="27">
        <f t="shared" si="2"/>
        <v>1579.73</v>
      </c>
      <c r="D25" s="27">
        <f t="shared" si="2"/>
        <v>1579.73</v>
      </c>
      <c r="E25" s="27">
        <f t="shared" si="2"/>
        <v>1579.73</v>
      </c>
      <c r="F25" s="65">
        <v>1409.38</v>
      </c>
      <c r="G25" s="65">
        <v>1409.38</v>
      </c>
      <c r="H25" s="65">
        <v>1409.38</v>
      </c>
      <c r="I25" s="58">
        <v>2.39</v>
      </c>
      <c r="J25" s="58">
        <v>2.39</v>
      </c>
      <c r="K25" s="58">
        <v>2.39</v>
      </c>
      <c r="L25" s="28">
        <v>0</v>
      </c>
      <c r="M25" s="28">
        <v>0</v>
      </c>
      <c r="N25" s="28">
        <v>0</v>
      </c>
      <c r="O25" s="59">
        <f>ROUND(F25*0.0735,2)</f>
        <v>103.59</v>
      </c>
      <c r="P25" s="59">
        <f>ROUND(G25*0.0735,2)</f>
        <v>103.59</v>
      </c>
      <c r="Q25" s="59">
        <f>ROUND(H25*0.0735,2)</f>
        <v>103.59</v>
      </c>
      <c r="R25" s="29">
        <v>64.37</v>
      </c>
      <c r="S25" s="29">
        <v>64.37</v>
      </c>
      <c r="T25" s="29">
        <v>64.37</v>
      </c>
      <c r="U25" s="62">
        <f t="shared" si="3"/>
        <v>1512.97</v>
      </c>
      <c r="V25" s="62">
        <f t="shared" si="3"/>
        <v>1512.97</v>
      </c>
      <c r="W25" s="62">
        <f t="shared" si="3"/>
        <v>1512.97</v>
      </c>
    </row>
    <row r="26" spans="2:23" s="10" customFormat="1" ht="48" customHeight="1">
      <c r="B26" s="20" t="s">
        <v>20</v>
      </c>
      <c r="C26" s="27">
        <f t="shared" si="2"/>
        <v>1547.3100000000004</v>
      </c>
      <c r="D26" s="27">
        <f t="shared" si="2"/>
        <v>1547.3100000000004</v>
      </c>
      <c r="E26" s="27">
        <f t="shared" si="2"/>
        <v>1547.3100000000004</v>
      </c>
      <c r="F26" s="65">
        <v>1409.38</v>
      </c>
      <c r="G26" s="65">
        <v>1409.38</v>
      </c>
      <c r="H26" s="65">
        <v>1409.38</v>
      </c>
      <c r="I26" s="58">
        <v>2.39</v>
      </c>
      <c r="J26" s="58">
        <v>2.39</v>
      </c>
      <c r="K26" s="58">
        <v>2.39</v>
      </c>
      <c r="L26" s="28">
        <v>0</v>
      </c>
      <c r="M26" s="28">
        <v>0</v>
      </c>
      <c r="N26" s="28">
        <v>0</v>
      </c>
      <c r="O26" s="59">
        <f>ROUND(F26*0.0505,2)</f>
        <v>71.17</v>
      </c>
      <c r="P26" s="59">
        <f>ROUND(G26*0.0505,2)</f>
        <v>71.17</v>
      </c>
      <c r="Q26" s="59">
        <f>ROUND(H26*0.0505,2)</f>
        <v>71.17</v>
      </c>
      <c r="R26" s="29">
        <v>64.37</v>
      </c>
      <c r="S26" s="29">
        <v>64.37</v>
      </c>
      <c r="T26" s="29">
        <v>64.37</v>
      </c>
      <c r="U26" s="62">
        <f t="shared" si="3"/>
        <v>1480.5500000000002</v>
      </c>
      <c r="V26" s="62">
        <f t="shared" si="3"/>
        <v>1480.5500000000002</v>
      </c>
      <c r="W26" s="62">
        <f t="shared" si="3"/>
        <v>1480.5500000000002</v>
      </c>
    </row>
    <row r="27" s="10" customFormat="1" ht="15.75" customHeight="1"/>
    <row r="28" spans="3:5" s="10" customFormat="1" ht="30.75" customHeight="1">
      <c r="C28" s="36"/>
      <c r="D28" s="37"/>
      <c r="E28" s="37"/>
    </row>
    <row r="29" spans="1:16" s="5" customFormat="1" ht="21" customHeight="1">
      <c r="A29" s="12"/>
      <c r="B29" s="124" t="s">
        <v>6</v>
      </c>
      <c r="C29" s="124"/>
      <c r="D29" s="124"/>
      <c r="E29" s="124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31.5" customHeight="1">
      <c r="A30" s="38"/>
      <c r="B30" s="102" t="s">
        <v>7</v>
      </c>
      <c r="C30" s="102"/>
      <c r="D30" s="102"/>
      <c r="E30" s="102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30.75" customHeight="1">
      <c r="A31" s="38"/>
      <c r="B31" s="102" t="s">
        <v>12</v>
      </c>
      <c r="C31" s="102"/>
      <c r="D31" s="102"/>
      <c r="E31" s="102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5.75">
      <c r="A32" s="40"/>
      <c r="B32" s="40"/>
      <c r="C32" s="40"/>
      <c r="D32" s="40"/>
      <c r="E32" s="40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33" customHeight="1">
      <c r="A33" s="41"/>
      <c r="B33" s="103" t="s">
        <v>14</v>
      </c>
      <c r="C33" s="103"/>
      <c r="D33" s="103"/>
      <c r="E33" s="103"/>
      <c r="H33" s="42"/>
      <c r="I33" s="42"/>
      <c r="J33" s="42"/>
      <c r="K33" s="42"/>
      <c r="L33" s="42"/>
      <c r="M33" s="42"/>
      <c r="N33" s="42"/>
      <c r="O33" s="42"/>
      <c r="P33" s="42"/>
    </row>
    <row r="34" spans="1:23" ht="78" customHeight="1">
      <c r="A34" s="43"/>
      <c r="B34" s="44" t="s">
        <v>8</v>
      </c>
      <c r="C34" s="104" t="s">
        <v>16</v>
      </c>
      <c r="D34" s="105"/>
      <c r="E34" s="106"/>
      <c r="F34" s="104" t="s">
        <v>73</v>
      </c>
      <c r="G34" s="105"/>
      <c r="H34" s="105"/>
      <c r="I34" s="120" t="s">
        <v>68</v>
      </c>
      <c r="J34" s="121"/>
      <c r="K34" s="122"/>
      <c r="L34" s="120" t="s">
        <v>26</v>
      </c>
      <c r="M34" s="121"/>
      <c r="N34" s="122"/>
      <c r="O34" s="104" t="s">
        <v>27</v>
      </c>
      <c r="P34" s="105"/>
      <c r="Q34" s="106"/>
      <c r="R34" s="120" t="s">
        <v>28</v>
      </c>
      <c r="S34" s="121"/>
      <c r="T34" s="122"/>
      <c r="U34" s="125" t="s">
        <v>72</v>
      </c>
      <c r="V34" s="125"/>
      <c r="W34" s="125"/>
    </row>
    <row r="35" spans="1:23" ht="30" customHeight="1">
      <c r="A35" s="43"/>
      <c r="B35" s="96" t="s">
        <v>18</v>
      </c>
      <c r="C35" s="98" t="s">
        <v>2</v>
      </c>
      <c r="D35" s="99"/>
      <c r="E35" s="100"/>
      <c r="F35" s="98" t="s">
        <v>2</v>
      </c>
      <c r="G35" s="99"/>
      <c r="H35" s="99"/>
      <c r="I35" s="98" t="s">
        <v>2</v>
      </c>
      <c r="J35" s="99"/>
      <c r="K35" s="99"/>
      <c r="L35" s="98" t="s">
        <v>2</v>
      </c>
      <c r="M35" s="99"/>
      <c r="N35" s="99"/>
      <c r="O35" s="98" t="s">
        <v>2</v>
      </c>
      <c r="P35" s="99"/>
      <c r="Q35" s="99"/>
      <c r="R35" s="98" t="s">
        <v>2</v>
      </c>
      <c r="S35" s="99"/>
      <c r="T35" s="100"/>
      <c r="U35" s="61"/>
      <c r="V35" s="61"/>
      <c r="W35" s="61"/>
    </row>
    <row r="36" spans="1:23" ht="31.5" customHeight="1">
      <c r="A36" s="43"/>
      <c r="B36" s="97"/>
      <c r="C36" s="26" t="s">
        <v>3</v>
      </c>
      <c r="D36" s="26" t="s">
        <v>5</v>
      </c>
      <c r="E36" s="26" t="s">
        <v>4</v>
      </c>
      <c r="F36" s="26" t="s">
        <v>3</v>
      </c>
      <c r="G36" s="26" t="s">
        <v>5</v>
      </c>
      <c r="H36" s="25" t="s">
        <v>4</v>
      </c>
      <c r="I36" s="26" t="s">
        <v>3</v>
      </c>
      <c r="J36" s="26" t="s">
        <v>5</v>
      </c>
      <c r="K36" s="25" t="s">
        <v>4</v>
      </c>
      <c r="L36" s="26" t="s">
        <v>3</v>
      </c>
      <c r="M36" s="26" t="s">
        <v>5</v>
      </c>
      <c r="N36" s="25" t="s">
        <v>4</v>
      </c>
      <c r="O36" s="26" t="s">
        <v>3</v>
      </c>
      <c r="P36" s="26" t="s">
        <v>5</v>
      </c>
      <c r="Q36" s="25" t="s">
        <v>4</v>
      </c>
      <c r="R36" s="26" t="s">
        <v>3</v>
      </c>
      <c r="S36" s="26" t="s">
        <v>5</v>
      </c>
      <c r="T36" s="26" t="s">
        <v>4</v>
      </c>
      <c r="U36" s="61"/>
      <c r="V36" s="61"/>
      <c r="W36" s="61"/>
    </row>
    <row r="37" spans="1:26" ht="15.75">
      <c r="A37" s="45"/>
      <c r="B37" s="46" t="s">
        <v>9</v>
      </c>
      <c r="C37" s="27">
        <f aca="true" t="shared" si="4" ref="C37:E39">F37+I37+L37+O37+R37</f>
        <v>1895.79</v>
      </c>
      <c r="D37" s="27">
        <f>G37+J37+M37+P37+S37</f>
        <v>3095.73</v>
      </c>
      <c r="E37" s="27">
        <f>H37+K37+N37+Q37+T37</f>
        <v>4207.49</v>
      </c>
      <c r="F37" s="65">
        <v>838.92</v>
      </c>
      <c r="G37" s="65">
        <v>838.9200000000001</v>
      </c>
      <c r="H37" s="65">
        <v>838.9200000000001</v>
      </c>
      <c r="I37" s="58">
        <v>2.39</v>
      </c>
      <c r="J37" s="58">
        <v>2.39</v>
      </c>
      <c r="K37" s="58">
        <v>2.39</v>
      </c>
      <c r="L37" s="28">
        <v>923.58</v>
      </c>
      <c r="M37" s="28">
        <v>2123.52</v>
      </c>
      <c r="N37" s="28">
        <v>3235.28</v>
      </c>
      <c r="O37" s="63">
        <v>66.53</v>
      </c>
      <c r="P37" s="63">
        <v>66.53</v>
      </c>
      <c r="Q37" s="63">
        <v>66.53</v>
      </c>
      <c r="R37" s="29">
        <v>64.37</v>
      </c>
      <c r="S37" s="29">
        <v>64.37</v>
      </c>
      <c r="T37" s="29">
        <v>64.37</v>
      </c>
      <c r="U37" s="62">
        <f>F37+O37</f>
        <v>905.4499999999999</v>
      </c>
      <c r="V37" s="62">
        <f aca="true" t="shared" si="5" ref="U37:W39">G37+P37</f>
        <v>905.45</v>
      </c>
      <c r="W37" s="62">
        <f t="shared" si="5"/>
        <v>905.45</v>
      </c>
      <c r="X37" s="66">
        <f>F37+I37+L37+O37</f>
        <v>1831.4199999999998</v>
      </c>
      <c r="Y37" s="66">
        <f aca="true" t="shared" si="6" ref="X37:Z39">G37+J37+M37+P37</f>
        <v>3031.36</v>
      </c>
      <c r="Z37" s="66">
        <f t="shared" si="6"/>
        <v>4143.12</v>
      </c>
    </row>
    <row r="38" spans="1:26" ht="15.75">
      <c r="A38" s="45"/>
      <c r="B38" s="46" t="s">
        <v>10</v>
      </c>
      <c r="C38" s="27">
        <f t="shared" si="4"/>
        <v>2592.17</v>
      </c>
      <c r="D38" s="27">
        <f t="shared" si="4"/>
        <v>3792.11</v>
      </c>
      <c r="E38" s="27">
        <f t="shared" si="4"/>
        <v>4903.87</v>
      </c>
      <c r="F38" s="65">
        <v>1484.1399999999999</v>
      </c>
      <c r="G38" s="65">
        <v>1484.1399999999999</v>
      </c>
      <c r="H38" s="65">
        <v>1484.1399999999999</v>
      </c>
      <c r="I38" s="58">
        <v>2.39</v>
      </c>
      <c r="J38" s="58">
        <v>2.39</v>
      </c>
      <c r="K38" s="58">
        <v>2.39</v>
      </c>
      <c r="L38" s="28">
        <v>923.58</v>
      </c>
      <c r="M38" s="28">
        <v>2123.52</v>
      </c>
      <c r="N38" s="28">
        <v>3235.28</v>
      </c>
      <c r="O38" s="63">
        <v>117.69</v>
      </c>
      <c r="P38" s="63">
        <v>117.69</v>
      </c>
      <c r="Q38" s="63">
        <v>117.69</v>
      </c>
      <c r="R38" s="29">
        <v>64.37</v>
      </c>
      <c r="S38" s="29">
        <v>64.37</v>
      </c>
      <c r="T38" s="29">
        <v>64.37</v>
      </c>
      <c r="U38" s="62">
        <f t="shared" si="5"/>
        <v>1601.83</v>
      </c>
      <c r="V38" s="62">
        <f t="shared" si="5"/>
        <v>1601.83</v>
      </c>
      <c r="W38" s="62">
        <f t="shared" si="5"/>
        <v>1601.83</v>
      </c>
      <c r="X38" s="66">
        <f t="shared" si="6"/>
        <v>2527.8</v>
      </c>
      <c r="Y38" s="66">
        <f t="shared" si="6"/>
        <v>3727.7400000000002</v>
      </c>
      <c r="Z38" s="66">
        <f t="shared" si="6"/>
        <v>4839.5</v>
      </c>
    </row>
    <row r="39" spans="1:26" ht="15.75">
      <c r="A39" s="45"/>
      <c r="B39" s="46" t="s">
        <v>11</v>
      </c>
      <c r="C39" s="27">
        <f t="shared" si="4"/>
        <v>5980.04</v>
      </c>
      <c r="D39" s="27">
        <f t="shared" si="4"/>
        <v>7179.98</v>
      </c>
      <c r="E39" s="27">
        <f t="shared" si="4"/>
        <v>8291.740000000002</v>
      </c>
      <c r="F39" s="65">
        <v>4623.09</v>
      </c>
      <c r="G39" s="65">
        <v>4623.09</v>
      </c>
      <c r="H39" s="65">
        <v>4623.09</v>
      </c>
      <c r="I39" s="58">
        <v>2.39</v>
      </c>
      <c r="J39" s="58">
        <v>2.39</v>
      </c>
      <c r="K39" s="58">
        <v>2.39</v>
      </c>
      <c r="L39" s="28">
        <v>923.58</v>
      </c>
      <c r="M39" s="28">
        <v>2123.52</v>
      </c>
      <c r="N39" s="28">
        <v>3235.28</v>
      </c>
      <c r="O39" s="63">
        <v>366.61</v>
      </c>
      <c r="P39" s="63">
        <v>366.61</v>
      </c>
      <c r="Q39" s="63">
        <v>366.61</v>
      </c>
      <c r="R39" s="29">
        <v>64.37</v>
      </c>
      <c r="S39" s="29">
        <v>64.37</v>
      </c>
      <c r="T39" s="29">
        <v>64.37</v>
      </c>
      <c r="U39" s="62">
        <f t="shared" si="5"/>
        <v>4989.7</v>
      </c>
      <c r="V39" s="62">
        <f t="shared" si="5"/>
        <v>4989.7</v>
      </c>
      <c r="W39" s="62">
        <f t="shared" si="5"/>
        <v>4989.7</v>
      </c>
      <c r="X39" s="66">
        <f t="shared" si="6"/>
        <v>5915.67</v>
      </c>
      <c r="Y39" s="66">
        <f t="shared" si="6"/>
        <v>7115.61</v>
      </c>
      <c r="Z39" s="66">
        <f t="shared" si="6"/>
        <v>8227.37</v>
      </c>
    </row>
    <row r="40" spans="1:23" ht="57.75" customHeight="1">
      <c r="A40" s="43"/>
      <c r="B40" s="96" t="s">
        <v>19</v>
      </c>
      <c r="C40" s="98" t="s">
        <v>2</v>
      </c>
      <c r="D40" s="99"/>
      <c r="E40" s="100"/>
      <c r="F40" s="98" t="s">
        <v>2</v>
      </c>
      <c r="G40" s="99"/>
      <c r="H40" s="99"/>
      <c r="I40" s="115" t="s">
        <v>2</v>
      </c>
      <c r="J40" s="116"/>
      <c r="K40" s="116"/>
      <c r="L40" s="115" t="s">
        <v>2</v>
      </c>
      <c r="M40" s="116"/>
      <c r="N40" s="116"/>
      <c r="O40" s="104" t="s">
        <v>69</v>
      </c>
      <c r="P40" s="105"/>
      <c r="Q40" s="106"/>
      <c r="R40" s="115" t="s">
        <v>2</v>
      </c>
      <c r="S40" s="116"/>
      <c r="T40" s="117"/>
      <c r="U40" s="125" t="s">
        <v>72</v>
      </c>
      <c r="V40" s="125"/>
      <c r="W40" s="125"/>
    </row>
    <row r="41" spans="1:23" ht="30.75" customHeight="1">
      <c r="A41" s="43"/>
      <c r="B41" s="97"/>
      <c r="C41" s="26" t="s">
        <v>3</v>
      </c>
      <c r="D41" s="26" t="s">
        <v>5</v>
      </c>
      <c r="E41" s="26" t="s">
        <v>4</v>
      </c>
      <c r="F41" s="26" t="s">
        <v>3</v>
      </c>
      <c r="G41" s="26" t="s">
        <v>5</v>
      </c>
      <c r="H41" s="25" t="s">
        <v>4</v>
      </c>
      <c r="I41" s="26" t="s">
        <v>3</v>
      </c>
      <c r="J41" s="26" t="s">
        <v>5</v>
      </c>
      <c r="K41" s="25" t="s">
        <v>4</v>
      </c>
      <c r="L41" s="26" t="s">
        <v>3</v>
      </c>
      <c r="M41" s="26" t="s">
        <v>5</v>
      </c>
      <c r="N41" s="25" t="s">
        <v>4</v>
      </c>
      <c r="O41" s="26" t="s">
        <v>3</v>
      </c>
      <c r="P41" s="26" t="s">
        <v>5</v>
      </c>
      <c r="Q41" s="25" t="s">
        <v>4</v>
      </c>
      <c r="R41" s="26" t="s">
        <v>3</v>
      </c>
      <c r="S41" s="26" t="s">
        <v>5</v>
      </c>
      <c r="T41" s="26" t="s">
        <v>4</v>
      </c>
      <c r="U41" s="61"/>
      <c r="V41" s="61"/>
      <c r="W41" s="61"/>
    </row>
    <row r="42" spans="1:26" ht="15.75">
      <c r="A42" s="45"/>
      <c r="B42" s="46" t="s">
        <v>9</v>
      </c>
      <c r="C42" s="27">
        <f aca="true" t="shared" si="7" ref="C42:E44">F42+I42+L42+O42+R42</f>
        <v>1890.92</v>
      </c>
      <c r="D42" s="27">
        <f t="shared" si="7"/>
        <v>3090.8599999999997</v>
      </c>
      <c r="E42" s="27">
        <f>H42+K42+N42+Q42+T42</f>
        <v>4202.62</v>
      </c>
      <c r="F42" s="65">
        <v>838.92</v>
      </c>
      <c r="G42" s="65">
        <v>838.9200000000001</v>
      </c>
      <c r="H42" s="65">
        <v>838.92</v>
      </c>
      <c r="I42" s="58">
        <v>2.39</v>
      </c>
      <c r="J42" s="58">
        <v>2.39</v>
      </c>
      <c r="K42" s="58">
        <v>2.39</v>
      </c>
      <c r="L42" s="28">
        <v>923.58</v>
      </c>
      <c r="M42" s="28">
        <v>2123.52</v>
      </c>
      <c r="N42" s="28">
        <v>3235.28</v>
      </c>
      <c r="O42" s="63">
        <v>61.66</v>
      </c>
      <c r="P42" s="63">
        <v>61.66</v>
      </c>
      <c r="Q42" s="63">
        <v>61.66</v>
      </c>
      <c r="R42" s="29">
        <v>64.37</v>
      </c>
      <c r="S42" s="29">
        <v>64.37</v>
      </c>
      <c r="T42" s="29">
        <v>64.37</v>
      </c>
      <c r="U42" s="62">
        <f>F42+O42</f>
        <v>900.5799999999999</v>
      </c>
      <c r="V42" s="62">
        <f aca="true" t="shared" si="8" ref="U42:W44">G42+P42</f>
        <v>900.58</v>
      </c>
      <c r="W42" s="62">
        <f t="shared" si="8"/>
        <v>900.5799999999999</v>
      </c>
      <c r="X42" s="66">
        <f>F42+I42+L42+O42</f>
        <v>1826.55</v>
      </c>
      <c r="Y42" s="66">
        <f aca="true" t="shared" si="9" ref="X42:Z44">G42+J42+M42+P42</f>
        <v>3026.49</v>
      </c>
      <c r="Z42" s="66">
        <f t="shared" si="9"/>
        <v>4138.25</v>
      </c>
    </row>
    <row r="43" spans="1:26" ht="15.75">
      <c r="A43" s="45"/>
      <c r="B43" s="46" t="s">
        <v>10</v>
      </c>
      <c r="C43" s="27">
        <f t="shared" si="7"/>
        <v>2583.56</v>
      </c>
      <c r="D43" s="27">
        <f t="shared" si="7"/>
        <v>3783.5</v>
      </c>
      <c r="E43" s="27">
        <f>H43+K43+N43+Q43+T43</f>
        <v>4895.26</v>
      </c>
      <c r="F43" s="65">
        <v>1484.1399999999999</v>
      </c>
      <c r="G43" s="65">
        <v>1484.1399999999999</v>
      </c>
      <c r="H43" s="65">
        <v>1484.14</v>
      </c>
      <c r="I43" s="58">
        <v>2.39</v>
      </c>
      <c r="J43" s="58">
        <v>2.39</v>
      </c>
      <c r="K43" s="58">
        <v>2.39</v>
      </c>
      <c r="L43" s="28">
        <v>923.58</v>
      </c>
      <c r="M43" s="28">
        <v>2123.52</v>
      </c>
      <c r="N43" s="28">
        <v>3235.28</v>
      </c>
      <c r="O43" s="63">
        <v>109.08</v>
      </c>
      <c r="P43" s="63">
        <v>109.08</v>
      </c>
      <c r="Q43" s="63">
        <v>109.08</v>
      </c>
      <c r="R43" s="29">
        <v>64.37</v>
      </c>
      <c r="S43" s="29">
        <v>64.37</v>
      </c>
      <c r="T43" s="29">
        <v>64.37</v>
      </c>
      <c r="U43" s="62">
        <f t="shared" si="8"/>
        <v>1593.2199999999998</v>
      </c>
      <c r="V43" s="62">
        <f t="shared" si="8"/>
        <v>1593.2199999999998</v>
      </c>
      <c r="W43" s="62">
        <f t="shared" si="8"/>
        <v>1593.22</v>
      </c>
      <c r="X43" s="66">
        <f t="shared" si="9"/>
        <v>2519.19</v>
      </c>
      <c r="Y43" s="66">
        <f t="shared" si="9"/>
        <v>3719.13</v>
      </c>
      <c r="Z43" s="66">
        <f t="shared" si="9"/>
        <v>4830.89</v>
      </c>
    </row>
    <row r="44" spans="1:26" ht="15.75">
      <c r="A44" s="45"/>
      <c r="B44" s="46" t="s">
        <v>11</v>
      </c>
      <c r="C44" s="27">
        <f t="shared" si="7"/>
        <v>5953.2300000000005</v>
      </c>
      <c r="D44" s="27">
        <f t="shared" si="7"/>
        <v>7153.17</v>
      </c>
      <c r="E44" s="27">
        <f t="shared" si="7"/>
        <v>8264.93</v>
      </c>
      <c r="F44" s="65">
        <v>4623.09</v>
      </c>
      <c r="G44" s="65">
        <v>4623.09</v>
      </c>
      <c r="H44" s="65">
        <v>4623.09</v>
      </c>
      <c r="I44" s="58">
        <v>2.39</v>
      </c>
      <c r="J44" s="58">
        <v>2.39</v>
      </c>
      <c r="K44" s="58">
        <v>2.39</v>
      </c>
      <c r="L44" s="28">
        <v>923.58</v>
      </c>
      <c r="M44" s="28">
        <v>2123.52</v>
      </c>
      <c r="N44" s="28">
        <v>3235.28</v>
      </c>
      <c r="O44" s="63">
        <v>339.8</v>
      </c>
      <c r="P44" s="63">
        <v>339.8</v>
      </c>
      <c r="Q44" s="63">
        <v>339.8</v>
      </c>
      <c r="R44" s="29">
        <v>64.37</v>
      </c>
      <c r="S44" s="29">
        <v>64.37</v>
      </c>
      <c r="T44" s="29">
        <v>64.37</v>
      </c>
      <c r="U44" s="62">
        <f t="shared" si="8"/>
        <v>4962.89</v>
      </c>
      <c r="V44" s="62">
        <f t="shared" si="8"/>
        <v>4962.89</v>
      </c>
      <c r="W44" s="62">
        <f>H44+Q44</f>
        <v>4962.89</v>
      </c>
      <c r="X44" s="66">
        <f t="shared" si="9"/>
        <v>5888.860000000001</v>
      </c>
      <c r="Y44" s="66">
        <f t="shared" si="9"/>
        <v>7088.8</v>
      </c>
      <c r="Z44" s="66">
        <f t="shared" si="9"/>
        <v>8200.56</v>
      </c>
    </row>
    <row r="46" spans="3:9" ht="15.75">
      <c r="C46" s="67">
        <v>1831.42</v>
      </c>
      <c r="D46" s="68">
        <v>3031.36</v>
      </c>
      <c r="E46" s="68">
        <v>4143.12</v>
      </c>
      <c r="G46" s="66">
        <f aca="true" t="shared" si="10" ref="G46:I48">C46+R37</f>
        <v>1895.79</v>
      </c>
      <c r="H46" s="66">
        <f t="shared" si="10"/>
        <v>3095.73</v>
      </c>
      <c r="I46" s="66">
        <f t="shared" si="10"/>
        <v>4207.49</v>
      </c>
    </row>
    <row r="47" spans="3:9" ht="15.75">
      <c r="C47" s="67">
        <v>2527.8</v>
      </c>
      <c r="D47" s="68">
        <v>3727.74</v>
      </c>
      <c r="E47" s="68">
        <v>4839.5</v>
      </c>
      <c r="G47" s="66">
        <f t="shared" si="10"/>
        <v>2592.17</v>
      </c>
      <c r="H47" s="66">
        <f t="shared" si="10"/>
        <v>3792.1099999999997</v>
      </c>
      <c r="I47" s="66">
        <f t="shared" si="10"/>
        <v>4903.87</v>
      </c>
    </row>
    <row r="48" spans="3:9" ht="15.75">
      <c r="C48" s="67">
        <v>5915.67</v>
      </c>
      <c r="D48" s="68">
        <v>7115.61</v>
      </c>
      <c r="E48" s="68">
        <v>8227.37</v>
      </c>
      <c r="G48" s="66">
        <f t="shared" si="10"/>
        <v>5980.04</v>
      </c>
      <c r="H48" s="66">
        <f t="shared" si="10"/>
        <v>7179.98</v>
      </c>
      <c r="I48" s="66">
        <f t="shared" si="10"/>
        <v>8291.740000000002</v>
      </c>
    </row>
    <row r="50" spans="3:9" ht="15.75">
      <c r="C50" s="69">
        <v>1826.55</v>
      </c>
      <c r="D50" s="70">
        <v>3026.49</v>
      </c>
      <c r="E50" s="70">
        <v>4138.25</v>
      </c>
      <c r="G50" s="66">
        <f aca="true" t="shared" si="11" ref="G50:I52">C50+R42</f>
        <v>1890.92</v>
      </c>
      <c r="H50" s="66">
        <f t="shared" si="11"/>
        <v>3090.8599999999997</v>
      </c>
      <c r="I50" s="66">
        <f t="shared" si="11"/>
        <v>4202.62</v>
      </c>
    </row>
    <row r="51" spans="3:9" ht="15.75">
      <c r="C51" s="69">
        <v>2519.19</v>
      </c>
      <c r="D51" s="70">
        <v>3719.13</v>
      </c>
      <c r="E51" s="70">
        <v>4830.89</v>
      </c>
      <c r="G51" s="66">
        <f t="shared" si="11"/>
        <v>2583.56</v>
      </c>
      <c r="H51" s="66">
        <f t="shared" si="11"/>
        <v>3783.5</v>
      </c>
      <c r="I51" s="66">
        <f t="shared" si="11"/>
        <v>4895.26</v>
      </c>
    </row>
    <row r="52" spans="3:9" ht="15.75">
      <c r="C52" s="69">
        <v>5888.86</v>
      </c>
      <c r="D52" s="70">
        <v>7088.8</v>
      </c>
      <c r="E52" s="70">
        <v>8200.56</v>
      </c>
      <c r="G52" s="66">
        <f t="shared" si="11"/>
        <v>5953.23</v>
      </c>
      <c r="H52" s="66">
        <f t="shared" si="11"/>
        <v>7153.17</v>
      </c>
      <c r="I52" s="66">
        <f t="shared" si="11"/>
        <v>8264.93</v>
      </c>
    </row>
  </sheetData>
  <sheetProtection/>
  <mergeCells count="62">
    <mergeCell ref="U40:W40"/>
    <mergeCell ref="U13:W13"/>
    <mergeCell ref="U21:W21"/>
    <mergeCell ref="U34:W34"/>
    <mergeCell ref="R34:T34"/>
    <mergeCell ref="B35:B36"/>
    <mergeCell ref="C35:E35"/>
    <mergeCell ref="F35:H35"/>
    <mergeCell ref="I35:K35"/>
    <mergeCell ref="L35:N35"/>
    <mergeCell ref="O35:Q35"/>
    <mergeCell ref="R35:T35"/>
    <mergeCell ref="R22:T22"/>
    <mergeCell ref="B29:E29"/>
    <mergeCell ref="B30:E30"/>
    <mergeCell ref="B31:E31"/>
    <mergeCell ref="B33:E33"/>
    <mergeCell ref="C34:E34"/>
    <mergeCell ref="F34:H34"/>
    <mergeCell ref="I34:K34"/>
    <mergeCell ref="L34:N34"/>
    <mergeCell ref="O34:Q34"/>
    <mergeCell ref="B22:B23"/>
    <mergeCell ref="C22:E22"/>
    <mergeCell ref="F22:H22"/>
    <mergeCell ref="I22:K22"/>
    <mergeCell ref="L22:N22"/>
    <mergeCell ref="O22:Q22"/>
    <mergeCell ref="O14:Q14"/>
    <mergeCell ref="R14:T14"/>
    <mergeCell ref="B20:E20"/>
    <mergeCell ref="B21:E21"/>
    <mergeCell ref="F21:H21"/>
    <mergeCell ref="I21:K21"/>
    <mergeCell ref="L21:N21"/>
    <mergeCell ref="O21:Q21"/>
    <mergeCell ref="R21:T21"/>
    <mergeCell ref="A14:A15"/>
    <mergeCell ref="B14:B15"/>
    <mergeCell ref="C14:E14"/>
    <mergeCell ref="F14:H14"/>
    <mergeCell ref="I14:K14"/>
    <mergeCell ref="L14:N14"/>
    <mergeCell ref="B13:E13"/>
    <mergeCell ref="F13:H13"/>
    <mergeCell ref="I13:K13"/>
    <mergeCell ref="L13:N13"/>
    <mergeCell ref="O13:Q13"/>
    <mergeCell ref="R13:T13"/>
    <mergeCell ref="B4:E4"/>
    <mergeCell ref="B5:E5"/>
    <mergeCell ref="B6:E6"/>
    <mergeCell ref="B8:E8"/>
    <mergeCell ref="B9:E9"/>
    <mergeCell ref="B11:E11"/>
    <mergeCell ref="R40:T40"/>
    <mergeCell ref="B40:B41"/>
    <mergeCell ref="C40:E40"/>
    <mergeCell ref="F40:H40"/>
    <mergeCell ref="I40:K40"/>
    <mergeCell ref="L40:N40"/>
    <mergeCell ref="O40:Q40"/>
  </mergeCells>
  <printOptions/>
  <pageMargins left="0.2362204724409449" right="0.1968503937007874" top="0.1968503937007874" bottom="0.1968503937007874" header="0.1968503937007874" footer="0.1968503937007874"/>
  <pageSetup blackAndWhite="1" fitToHeight="1" fitToWidth="1" horizontalDpi="600" verticalDpi="600" orientation="landscape" paperSize="9" scale="37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Y57"/>
  <sheetViews>
    <sheetView view="pageBreakPreview" zoomScale="60" zoomScaleNormal="70" zoomScalePageLayoutView="0" workbookViewId="0" topLeftCell="A1">
      <selection activeCell="U3" sqref="U3"/>
    </sheetView>
  </sheetViews>
  <sheetFormatPr defaultColWidth="9.140625" defaultRowHeight="15"/>
  <cols>
    <col min="1" max="1" width="7.140625" style="17" customWidth="1"/>
    <col min="2" max="14" width="10.140625" style="17" customWidth="1"/>
    <col min="15" max="15" width="12.8515625" style="17" customWidth="1"/>
    <col min="16" max="25" width="10.140625" style="17" customWidth="1"/>
    <col min="26" max="16384" width="9.140625" style="17" customWidth="1"/>
  </cols>
  <sheetData>
    <row r="1" ht="15.75">
      <c r="U1" s="11" t="s">
        <v>66</v>
      </c>
    </row>
    <row r="2" ht="15.75">
      <c r="U2" s="11" t="s">
        <v>22</v>
      </c>
    </row>
    <row r="3" ht="15.75">
      <c r="U3" s="11" t="s">
        <v>84</v>
      </c>
    </row>
    <row r="4" spans="1:25" ht="15" customHeight="1">
      <c r="A4" s="124" t="s">
        <v>60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</row>
    <row r="5" spans="1:25" ht="25.5" customHeight="1">
      <c r="A5" s="102" t="s">
        <v>30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</row>
    <row r="6" ht="0" customHeight="1" hidden="1"/>
    <row r="7" spans="1:25" ht="18" customHeight="1">
      <c r="A7" s="135" t="s">
        <v>31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ht="12" customHeight="1"/>
    <row r="9" spans="1:25" ht="16.5" customHeight="1">
      <c r="A9" s="135" t="s">
        <v>61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ht="21.75" customHeight="1" thickBot="1">
      <c r="A10" s="145" t="s">
        <v>70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</row>
    <row r="11" spans="1:25" ht="12" customHeight="1">
      <c r="A11" s="136" t="s">
        <v>32</v>
      </c>
      <c r="B11" s="139" t="s">
        <v>75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1"/>
    </row>
    <row r="12" spans="1:25" ht="12.75" customHeight="1">
      <c r="A12" s="137"/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4"/>
    </row>
    <row r="13" spans="1:25" s="52" customFormat="1" ht="29.25" customHeight="1" thickBot="1">
      <c r="A13" s="138"/>
      <c r="B13" s="72" t="s">
        <v>33</v>
      </c>
      <c r="C13" s="72" t="s">
        <v>34</v>
      </c>
      <c r="D13" s="72" t="s">
        <v>35</v>
      </c>
      <c r="E13" s="72" t="s">
        <v>36</v>
      </c>
      <c r="F13" s="72" t="s">
        <v>37</v>
      </c>
      <c r="G13" s="72" t="s">
        <v>38</v>
      </c>
      <c r="H13" s="72" t="s">
        <v>39</v>
      </c>
      <c r="I13" s="72" t="s">
        <v>40</v>
      </c>
      <c r="J13" s="72" t="s">
        <v>41</v>
      </c>
      <c r="K13" s="72" t="s">
        <v>42</v>
      </c>
      <c r="L13" s="72" t="s">
        <v>43</v>
      </c>
      <c r="M13" s="72" t="s">
        <v>44</v>
      </c>
      <c r="N13" s="72" t="s">
        <v>45</v>
      </c>
      <c r="O13" s="72" t="s">
        <v>46</v>
      </c>
      <c r="P13" s="72" t="s">
        <v>47</v>
      </c>
      <c r="Q13" s="72" t="s">
        <v>48</v>
      </c>
      <c r="R13" s="72" t="s">
        <v>49</v>
      </c>
      <c r="S13" s="72" t="s">
        <v>50</v>
      </c>
      <c r="T13" s="72" t="s">
        <v>51</v>
      </c>
      <c r="U13" s="72" t="s">
        <v>52</v>
      </c>
      <c r="V13" s="72" t="s">
        <v>53</v>
      </c>
      <c r="W13" s="72" t="s">
        <v>54</v>
      </c>
      <c r="X13" s="72" t="s">
        <v>55</v>
      </c>
      <c r="Y13" s="72" t="s">
        <v>56</v>
      </c>
    </row>
    <row r="14" spans="1:25" ht="22.5" customHeight="1">
      <c r="A14" s="73">
        <v>1</v>
      </c>
      <c r="B14" s="74">
        <v>1513.9</v>
      </c>
      <c r="C14" s="75">
        <v>1450.57</v>
      </c>
      <c r="D14" s="75">
        <v>1424.78</v>
      </c>
      <c r="E14" s="75">
        <v>1421.53</v>
      </c>
      <c r="F14" s="75">
        <v>1407.03</v>
      </c>
      <c r="G14" s="75">
        <v>1440.32</v>
      </c>
      <c r="H14" s="75">
        <v>1533.58</v>
      </c>
      <c r="I14" s="75">
        <v>1582.13</v>
      </c>
      <c r="J14" s="75">
        <v>1817.38</v>
      </c>
      <c r="K14" s="75">
        <v>2243.6899999999996</v>
      </c>
      <c r="L14" s="75">
        <v>2347.0699999999997</v>
      </c>
      <c r="M14" s="75">
        <v>2351.0699999999997</v>
      </c>
      <c r="N14" s="75">
        <v>2242.0099999999998</v>
      </c>
      <c r="O14" s="75">
        <v>2353.8399999999997</v>
      </c>
      <c r="P14" s="75">
        <v>2338.56</v>
      </c>
      <c r="Q14" s="75">
        <v>2244.7099999999996</v>
      </c>
      <c r="R14" s="75">
        <v>2258.1499999999996</v>
      </c>
      <c r="S14" s="75">
        <v>2190.0299999999997</v>
      </c>
      <c r="T14" s="75">
        <v>2065.62</v>
      </c>
      <c r="U14" s="75">
        <v>1932.4</v>
      </c>
      <c r="V14" s="75">
        <v>1907.22</v>
      </c>
      <c r="W14" s="75">
        <v>2190.3399999999997</v>
      </c>
      <c r="X14" s="75">
        <v>1921.25</v>
      </c>
      <c r="Y14" s="76">
        <v>1700.2</v>
      </c>
    </row>
    <row r="15" spans="1:25" ht="22.5" customHeight="1">
      <c r="A15" s="73">
        <v>2</v>
      </c>
      <c r="B15" s="77">
        <v>1535.7</v>
      </c>
      <c r="C15" s="78">
        <v>1464.79</v>
      </c>
      <c r="D15" s="78">
        <v>1446.1000000000001</v>
      </c>
      <c r="E15" s="78">
        <v>1441.8</v>
      </c>
      <c r="F15" s="78">
        <v>1439.52</v>
      </c>
      <c r="G15" s="78">
        <v>1441.03</v>
      </c>
      <c r="H15" s="78">
        <v>1530.66</v>
      </c>
      <c r="I15" s="78">
        <v>1547.52</v>
      </c>
      <c r="J15" s="78">
        <v>1765.98</v>
      </c>
      <c r="K15" s="78">
        <v>2004.6000000000001</v>
      </c>
      <c r="L15" s="78">
        <v>2040.73</v>
      </c>
      <c r="M15" s="78">
        <v>2041.56</v>
      </c>
      <c r="N15" s="78">
        <v>2034.14</v>
      </c>
      <c r="O15" s="78">
        <v>2040.96</v>
      </c>
      <c r="P15" s="78">
        <v>2037.44</v>
      </c>
      <c r="Q15" s="78">
        <v>2034.3700000000001</v>
      </c>
      <c r="R15" s="78">
        <v>2019.72</v>
      </c>
      <c r="S15" s="78">
        <v>1889.3700000000001</v>
      </c>
      <c r="T15" s="78">
        <v>1872.74</v>
      </c>
      <c r="U15" s="78">
        <v>1797.06</v>
      </c>
      <c r="V15" s="78">
        <v>1781.34</v>
      </c>
      <c r="W15" s="78">
        <v>1831.5</v>
      </c>
      <c r="X15" s="78">
        <v>1799.1000000000001</v>
      </c>
      <c r="Y15" s="79">
        <v>1652.59</v>
      </c>
    </row>
    <row r="16" spans="1:25" ht="22.5" customHeight="1">
      <c r="A16" s="73">
        <v>3</v>
      </c>
      <c r="B16" s="77">
        <v>1657.24</v>
      </c>
      <c r="C16" s="78">
        <v>1483.6200000000001</v>
      </c>
      <c r="D16" s="78">
        <v>1451.69</v>
      </c>
      <c r="E16" s="78">
        <v>1458.3700000000001</v>
      </c>
      <c r="F16" s="78">
        <v>1454.75</v>
      </c>
      <c r="G16" s="78">
        <v>1431.1200000000001</v>
      </c>
      <c r="H16" s="78">
        <v>1444.81</v>
      </c>
      <c r="I16" s="78">
        <v>1503.02</v>
      </c>
      <c r="J16" s="78">
        <v>1759.94</v>
      </c>
      <c r="K16" s="78">
        <v>1817.23</v>
      </c>
      <c r="L16" s="78">
        <v>1825.27</v>
      </c>
      <c r="M16" s="78">
        <v>1826.13</v>
      </c>
      <c r="N16" s="78">
        <v>1825.99</v>
      </c>
      <c r="O16" s="78">
        <v>1826.42</v>
      </c>
      <c r="P16" s="78">
        <v>1826.23</v>
      </c>
      <c r="Q16" s="78">
        <v>1825.78</v>
      </c>
      <c r="R16" s="78">
        <v>1826.73</v>
      </c>
      <c r="S16" s="78">
        <v>1826.02</v>
      </c>
      <c r="T16" s="78">
        <v>1827.74</v>
      </c>
      <c r="U16" s="78">
        <v>1825.77</v>
      </c>
      <c r="V16" s="78">
        <v>1790.98</v>
      </c>
      <c r="W16" s="78">
        <v>1823.28</v>
      </c>
      <c r="X16" s="78">
        <v>1815.6200000000001</v>
      </c>
      <c r="Y16" s="79">
        <v>1716.6200000000001</v>
      </c>
    </row>
    <row r="17" spans="1:25" ht="22.5" customHeight="1">
      <c r="A17" s="73">
        <v>4</v>
      </c>
      <c r="B17" s="77">
        <v>1638.96</v>
      </c>
      <c r="C17" s="78">
        <v>1474.48</v>
      </c>
      <c r="D17" s="78">
        <v>1444.49</v>
      </c>
      <c r="E17" s="78">
        <v>1434.3600000000001</v>
      </c>
      <c r="F17" s="78">
        <v>1430.95</v>
      </c>
      <c r="G17" s="78">
        <v>1354.5</v>
      </c>
      <c r="H17" s="78">
        <v>1398.48</v>
      </c>
      <c r="I17" s="78">
        <v>1430.66</v>
      </c>
      <c r="J17" s="78">
        <v>1516.29</v>
      </c>
      <c r="K17" s="78">
        <v>1707.53</v>
      </c>
      <c r="L17" s="78">
        <v>1769.8</v>
      </c>
      <c r="M17" s="78">
        <v>1784.3</v>
      </c>
      <c r="N17" s="78">
        <v>1788.39</v>
      </c>
      <c r="O17" s="78">
        <v>1792.74</v>
      </c>
      <c r="P17" s="78">
        <v>1791.3700000000001</v>
      </c>
      <c r="Q17" s="78">
        <v>1776.56</v>
      </c>
      <c r="R17" s="78">
        <v>1775.26</v>
      </c>
      <c r="S17" s="78">
        <v>1778.29</v>
      </c>
      <c r="T17" s="78">
        <v>1779.28</v>
      </c>
      <c r="U17" s="78">
        <v>1774.71</v>
      </c>
      <c r="V17" s="78">
        <v>1783.1200000000001</v>
      </c>
      <c r="W17" s="78">
        <v>1796.06</v>
      </c>
      <c r="X17" s="78">
        <v>1794.68</v>
      </c>
      <c r="Y17" s="79">
        <v>1751.8700000000001</v>
      </c>
    </row>
    <row r="18" spans="1:25" ht="22.5" customHeight="1">
      <c r="A18" s="73">
        <v>5</v>
      </c>
      <c r="B18" s="77">
        <v>1662.08</v>
      </c>
      <c r="C18" s="78">
        <v>1499.89</v>
      </c>
      <c r="D18" s="78">
        <v>1486.69</v>
      </c>
      <c r="E18" s="78">
        <v>1455.55</v>
      </c>
      <c r="F18" s="78">
        <v>1452.08</v>
      </c>
      <c r="G18" s="78">
        <v>1450.48</v>
      </c>
      <c r="H18" s="78">
        <v>1483.7</v>
      </c>
      <c r="I18" s="78">
        <v>1577.72</v>
      </c>
      <c r="J18" s="78">
        <v>1789.43</v>
      </c>
      <c r="K18" s="78">
        <v>1900.47</v>
      </c>
      <c r="L18" s="78">
        <v>1903.45</v>
      </c>
      <c r="M18" s="78">
        <v>1904</v>
      </c>
      <c r="N18" s="78">
        <v>1901.1100000000001</v>
      </c>
      <c r="O18" s="78">
        <v>1903.74</v>
      </c>
      <c r="P18" s="78">
        <v>1904</v>
      </c>
      <c r="Q18" s="78">
        <v>1902.32</v>
      </c>
      <c r="R18" s="78">
        <v>1899.3700000000001</v>
      </c>
      <c r="S18" s="78">
        <v>1850.2</v>
      </c>
      <c r="T18" s="78">
        <v>1833.19</v>
      </c>
      <c r="U18" s="78">
        <v>1807.17</v>
      </c>
      <c r="V18" s="78">
        <v>1820.81</v>
      </c>
      <c r="W18" s="78">
        <v>1865.44</v>
      </c>
      <c r="X18" s="78">
        <v>1839.47</v>
      </c>
      <c r="Y18" s="79">
        <v>1673.65</v>
      </c>
    </row>
    <row r="19" spans="1:25" ht="22.5" customHeight="1">
      <c r="A19" s="73">
        <v>6</v>
      </c>
      <c r="B19" s="77">
        <v>1572.3</v>
      </c>
      <c r="C19" s="78">
        <v>1472.07</v>
      </c>
      <c r="D19" s="78">
        <v>1437.23</v>
      </c>
      <c r="E19" s="78">
        <v>1406.5</v>
      </c>
      <c r="F19" s="78">
        <v>1406.54</v>
      </c>
      <c r="G19" s="78">
        <v>1409.15</v>
      </c>
      <c r="H19" s="78">
        <v>1439.42</v>
      </c>
      <c r="I19" s="78">
        <v>1557.63</v>
      </c>
      <c r="J19" s="78">
        <v>1766.79</v>
      </c>
      <c r="K19" s="78">
        <v>1831.18</v>
      </c>
      <c r="L19" s="78">
        <v>1835.58</v>
      </c>
      <c r="M19" s="78">
        <v>1834.1200000000001</v>
      </c>
      <c r="N19" s="78">
        <v>1830.96</v>
      </c>
      <c r="O19" s="78">
        <v>1833.75</v>
      </c>
      <c r="P19" s="78">
        <v>1835.21</v>
      </c>
      <c r="Q19" s="78">
        <v>1835.6000000000001</v>
      </c>
      <c r="R19" s="78">
        <v>1832.96</v>
      </c>
      <c r="S19" s="78">
        <v>1829.38</v>
      </c>
      <c r="T19" s="78">
        <v>1815.47</v>
      </c>
      <c r="U19" s="78">
        <v>1792.17</v>
      </c>
      <c r="V19" s="78">
        <v>1785.52</v>
      </c>
      <c r="W19" s="78">
        <v>1820.63</v>
      </c>
      <c r="X19" s="78">
        <v>1810.44</v>
      </c>
      <c r="Y19" s="79">
        <v>1676.26</v>
      </c>
    </row>
    <row r="20" spans="1:25" ht="22.5" customHeight="1">
      <c r="A20" s="73">
        <v>7</v>
      </c>
      <c r="B20" s="77">
        <v>1514.71</v>
      </c>
      <c r="C20" s="78">
        <v>1450.77</v>
      </c>
      <c r="D20" s="78">
        <v>1410.89</v>
      </c>
      <c r="E20" s="78">
        <v>1346.17</v>
      </c>
      <c r="F20" s="78">
        <v>1354.93</v>
      </c>
      <c r="G20" s="78">
        <v>1364.81</v>
      </c>
      <c r="H20" s="78">
        <v>1433</v>
      </c>
      <c r="I20" s="78">
        <v>1514.78</v>
      </c>
      <c r="J20" s="78">
        <v>1770.55</v>
      </c>
      <c r="K20" s="78">
        <v>1864.69</v>
      </c>
      <c r="L20" s="78">
        <v>1878.06</v>
      </c>
      <c r="M20" s="78">
        <v>1952.21</v>
      </c>
      <c r="N20" s="78">
        <v>1889.84</v>
      </c>
      <c r="O20" s="78">
        <v>1954.29</v>
      </c>
      <c r="P20" s="78">
        <v>1970.33</v>
      </c>
      <c r="Q20" s="78">
        <v>1941.46</v>
      </c>
      <c r="R20" s="78">
        <v>1877.53</v>
      </c>
      <c r="S20" s="78">
        <v>1873.04</v>
      </c>
      <c r="T20" s="78">
        <v>1862.91</v>
      </c>
      <c r="U20" s="78">
        <v>1842.65</v>
      </c>
      <c r="V20" s="78">
        <v>1808.93</v>
      </c>
      <c r="W20" s="78">
        <v>1853.22</v>
      </c>
      <c r="X20" s="78">
        <v>1830.5</v>
      </c>
      <c r="Y20" s="79">
        <v>1657.43</v>
      </c>
    </row>
    <row r="21" spans="1:25" ht="22.5" customHeight="1">
      <c r="A21" s="73">
        <v>8</v>
      </c>
      <c r="B21" s="77">
        <v>1517.34</v>
      </c>
      <c r="C21" s="78">
        <v>1462.73</v>
      </c>
      <c r="D21" s="78">
        <v>1410.23</v>
      </c>
      <c r="E21" s="78">
        <v>1358.4</v>
      </c>
      <c r="F21" s="78">
        <v>1366.68</v>
      </c>
      <c r="G21" s="78">
        <v>1375.58</v>
      </c>
      <c r="H21" s="78">
        <v>1435.7</v>
      </c>
      <c r="I21" s="78">
        <v>1494.44</v>
      </c>
      <c r="J21" s="78">
        <v>1754.88</v>
      </c>
      <c r="K21" s="78">
        <v>1867.1100000000001</v>
      </c>
      <c r="L21" s="78">
        <v>1874.91</v>
      </c>
      <c r="M21" s="78">
        <v>1874.64</v>
      </c>
      <c r="N21" s="78">
        <v>1874.03</v>
      </c>
      <c r="O21" s="78">
        <v>1882.08</v>
      </c>
      <c r="P21" s="78">
        <v>1927.96</v>
      </c>
      <c r="Q21" s="78">
        <v>1877.78</v>
      </c>
      <c r="R21" s="78">
        <v>1876.6000000000001</v>
      </c>
      <c r="S21" s="78">
        <v>1862.38</v>
      </c>
      <c r="T21" s="78">
        <v>1836.01</v>
      </c>
      <c r="U21" s="78">
        <v>1810.23</v>
      </c>
      <c r="V21" s="78">
        <v>1806.41</v>
      </c>
      <c r="W21" s="78">
        <v>1836.41</v>
      </c>
      <c r="X21" s="78">
        <v>1825.3600000000001</v>
      </c>
      <c r="Y21" s="79">
        <v>1710.03</v>
      </c>
    </row>
    <row r="22" spans="1:25" ht="22.5" customHeight="1">
      <c r="A22" s="73">
        <v>9</v>
      </c>
      <c r="B22" s="77">
        <v>1507.26</v>
      </c>
      <c r="C22" s="78">
        <v>1478.14</v>
      </c>
      <c r="D22" s="78">
        <v>1420.56</v>
      </c>
      <c r="E22" s="78">
        <v>1358.69</v>
      </c>
      <c r="F22" s="78">
        <v>1359.3600000000001</v>
      </c>
      <c r="G22" s="78">
        <v>1398.6200000000001</v>
      </c>
      <c r="H22" s="78">
        <v>1443.38</v>
      </c>
      <c r="I22" s="78">
        <v>1504.26</v>
      </c>
      <c r="J22" s="78">
        <v>1758.48</v>
      </c>
      <c r="K22" s="78">
        <v>1900.83</v>
      </c>
      <c r="L22" s="78">
        <v>1992.44</v>
      </c>
      <c r="M22" s="78">
        <v>1999.2</v>
      </c>
      <c r="N22" s="78">
        <v>1997.05</v>
      </c>
      <c r="O22" s="78">
        <v>1999.68</v>
      </c>
      <c r="P22" s="78">
        <v>2102.5099999999998</v>
      </c>
      <c r="Q22" s="78">
        <v>2008.68</v>
      </c>
      <c r="R22" s="78">
        <v>1988.3700000000001</v>
      </c>
      <c r="S22" s="78">
        <v>1938.58</v>
      </c>
      <c r="T22" s="78">
        <v>1875.02</v>
      </c>
      <c r="U22" s="78">
        <v>1800.96</v>
      </c>
      <c r="V22" s="78">
        <v>1835.53</v>
      </c>
      <c r="W22" s="78">
        <v>1866.54</v>
      </c>
      <c r="X22" s="78">
        <v>1820.93</v>
      </c>
      <c r="Y22" s="79">
        <v>1696.01</v>
      </c>
    </row>
    <row r="23" spans="1:25" ht="22.5" customHeight="1">
      <c r="A23" s="73">
        <v>10</v>
      </c>
      <c r="B23" s="77">
        <v>1728.46</v>
      </c>
      <c r="C23" s="78">
        <v>1606.76</v>
      </c>
      <c r="D23" s="78">
        <v>1511.09</v>
      </c>
      <c r="E23" s="78">
        <v>1525.32</v>
      </c>
      <c r="F23" s="78">
        <v>1507.04</v>
      </c>
      <c r="G23" s="78">
        <v>1521.58</v>
      </c>
      <c r="H23" s="78">
        <v>1514.33</v>
      </c>
      <c r="I23" s="78">
        <v>1543.83</v>
      </c>
      <c r="J23" s="78">
        <v>1763.16</v>
      </c>
      <c r="K23" s="78">
        <v>1858.4</v>
      </c>
      <c r="L23" s="78">
        <v>1963.26</v>
      </c>
      <c r="M23" s="78">
        <v>2009.45</v>
      </c>
      <c r="N23" s="78">
        <v>2007.06</v>
      </c>
      <c r="O23" s="78">
        <v>2009.81</v>
      </c>
      <c r="P23" s="78">
        <v>2011.3</v>
      </c>
      <c r="Q23" s="78">
        <v>1996.99</v>
      </c>
      <c r="R23" s="78">
        <v>2003.76</v>
      </c>
      <c r="S23" s="78">
        <v>1996.3500000000001</v>
      </c>
      <c r="T23" s="78">
        <v>1985.6200000000001</v>
      </c>
      <c r="U23" s="78">
        <v>1895.01</v>
      </c>
      <c r="V23" s="78">
        <v>1864.2</v>
      </c>
      <c r="W23" s="78">
        <v>2010.8</v>
      </c>
      <c r="X23" s="78">
        <v>1914.48</v>
      </c>
      <c r="Y23" s="79">
        <v>1791.28</v>
      </c>
    </row>
    <row r="24" spans="1:25" ht="22.5" customHeight="1">
      <c r="A24" s="73">
        <v>11</v>
      </c>
      <c r="B24" s="77">
        <v>1653.5</v>
      </c>
      <c r="C24" s="78">
        <v>1500.43</v>
      </c>
      <c r="D24" s="78">
        <v>1464.92</v>
      </c>
      <c r="E24" s="78">
        <v>1449.6100000000001</v>
      </c>
      <c r="F24" s="78">
        <v>1415.13</v>
      </c>
      <c r="G24" s="78">
        <v>1403.4</v>
      </c>
      <c r="H24" s="78">
        <v>1433.45</v>
      </c>
      <c r="I24" s="78">
        <v>1437.41</v>
      </c>
      <c r="J24" s="78">
        <v>1615.84</v>
      </c>
      <c r="K24" s="78">
        <v>1789.54</v>
      </c>
      <c r="L24" s="78">
        <v>1863.26</v>
      </c>
      <c r="M24" s="78">
        <v>1905.18</v>
      </c>
      <c r="N24" s="78">
        <v>1925.79</v>
      </c>
      <c r="O24" s="78">
        <v>1954.13</v>
      </c>
      <c r="P24" s="78">
        <v>1949.64</v>
      </c>
      <c r="Q24" s="78">
        <v>1919.95</v>
      </c>
      <c r="R24" s="78">
        <v>1863.72</v>
      </c>
      <c r="S24" s="78">
        <v>1858.22</v>
      </c>
      <c r="T24" s="78">
        <v>1863.76</v>
      </c>
      <c r="U24" s="78">
        <v>1855.02</v>
      </c>
      <c r="V24" s="78">
        <v>1857.92</v>
      </c>
      <c r="W24" s="78">
        <v>1870.93</v>
      </c>
      <c r="X24" s="78">
        <v>1877.53</v>
      </c>
      <c r="Y24" s="79">
        <v>1794.3500000000001</v>
      </c>
    </row>
    <row r="25" spans="1:25" ht="22.5" customHeight="1">
      <c r="A25" s="73">
        <v>12</v>
      </c>
      <c r="B25" s="77">
        <v>1657.3600000000001</v>
      </c>
      <c r="C25" s="78">
        <v>1515.8700000000001</v>
      </c>
      <c r="D25" s="78">
        <v>1483.79</v>
      </c>
      <c r="E25" s="78">
        <v>1471.72</v>
      </c>
      <c r="F25" s="78">
        <v>1469.15</v>
      </c>
      <c r="G25" s="78">
        <v>1486.22</v>
      </c>
      <c r="H25" s="78">
        <v>1512.55</v>
      </c>
      <c r="I25" s="78">
        <v>1584.43</v>
      </c>
      <c r="J25" s="78">
        <v>1833.25</v>
      </c>
      <c r="K25" s="78">
        <v>1992.47</v>
      </c>
      <c r="L25" s="78">
        <v>2235.4599999999996</v>
      </c>
      <c r="M25" s="78">
        <v>2243.72</v>
      </c>
      <c r="N25" s="78">
        <v>2242.3399999999997</v>
      </c>
      <c r="O25" s="78">
        <v>2249.6499999999996</v>
      </c>
      <c r="P25" s="78">
        <v>2283.5099999999998</v>
      </c>
      <c r="Q25" s="78">
        <v>2246.35</v>
      </c>
      <c r="R25" s="78">
        <v>2249.97</v>
      </c>
      <c r="S25" s="78">
        <v>2224.91</v>
      </c>
      <c r="T25" s="78">
        <v>2050.4</v>
      </c>
      <c r="U25" s="78">
        <v>1959.32</v>
      </c>
      <c r="V25" s="78">
        <v>1942.63</v>
      </c>
      <c r="W25" s="78">
        <v>2239.98</v>
      </c>
      <c r="X25" s="78">
        <v>2010.3</v>
      </c>
      <c r="Y25" s="79">
        <v>1785.13</v>
      </c>
    </row>
    <row r="26" spans="1:25" ht="22.5" customHeight="1">
      <c r="A26" s="73">
        <v>13</v>
      </c>
      <c r="B26" s="77">
        <v>1538.03</v>
      </c>
      <c r="C26" s="78">
        <v>1483.53</v>
      </c>
      <c r="D26" s="78">
        <v>1439.1100000000001</v>
      </c>
      <c r="E26" s="78">
        <v>1380.68</v>
      </c>
      <c r="F26" s="78">
        <v>1362.1200000000001</v>
      </c>
      <c r="G26" s="78">
        <v>1447.28</v>
      </c>
      <c r="H26" s="78">
        <v>1472.57</v>
      </c>
      <c r="I26" s="78">
        <v>1533.3600000000001</v>
      </c>
      <c r="J26" s="78">
        <v>1793.81</v>
      </c>
      <c r="K26" s="78">
        <v>1896.8700000000001</v>
      </c>
      <c r="L26" s="78">
        <v>2048.99</v>
      </c>
      <c r="M26" s="78">
        <v>2049.91</v>
      </c>
      <c r="N26" s="78">
        <v>2044.64</v>
      </c>
      <c r="O26" s="78">
        <v>2064.71</v>
      </c>
      <c r="P26" s="78">
        <v>2066.0099999999998</v>
      </c>
      <c r="Q26" s="78">
        <v>2070.77</v>
      </c>
      <c r="R26" s="78">
        <v>2049.64</v>
      </c>
      <c r="S26" s="78">
        <v>2039.53</v>
      </c>
      <c r="T26" s="78">
        <v>1888.07</v>
      </c>
      <c r="U26" s="78">
        <v>1847.2</v>
      </c>
      <c r="V26" s="78">
        <v>1844.05</v>
      </c>
      <c r="W26" s="78">
        <v>1955.69</v>
      </c>
      <c r="X26" s="78">
        <v>1909.76</v>
      </c>
      <c r="Y26" s="79">
        <v>1713.65</v>
      </c>
    </row>
    <row r="27" spans="1:25" ht="22.5" customHeight="1">
      <c r="A27" s="73">
        <v>14</v>
      </c>
      <c r="B27" s="77">
        <v>1628.66</v>
      </c>
      <c r="C27" s="78">
        <v>1538.03</v>
      </c>
      <c r="D27" s="78">
        <v>1515.97</v>
      </c>
      <c r="E27" s="78">
        <v>1485.02</v>
      </c>
      <c r="F27" s="78">
        <v>1481.5</v>
      </c>
      <c r="G27" s="78">
        <v>1483.71</v>
      </c>
      <c r="H27" s="78">
        <v>1537.8500000000001</v>
      </c>
      <c r="I27" s="78">
        <v>1602.54</v>
      </c>
      <c r="J27" s="78">
        <v>1817.48</v>
      </c>
      <c r="K27" s="78">
        <v>1884.96</v>
      </c>
      <c r="L27" s="78">
        <v>2000.71</v>
      </c>
      <c r="M27" s="78">
        <v>2003.97</v>
      </c>
      <c r="N27" s="78">
        <v>1960.3500000000001</v>
      </c>
      <c r="O27" s="78">
        <v>2005.58</v>
      </c>
      <c r="P27" s="78">
        <v>2007.84</v>
      </c>
      <c r="Q27" s="78">
        <v>2007.54</v>
      </c>
      <c r="R27" s="78">
        <v>2005.98</v>
      </c>
      <c r="S27" s="78">
        <v>1936.51</v>
      </c>
      <c r="T27" s="78">
        <v>1888.96</v>
      </c>
      <c r="U27" s="78">
        <v>1852</v>
      </c>
      <c r="V27" s="78">
        <v>1839.52</v>
      </c>
      <c r="W27" s="78">
        <v>1919.3500000000001</v>
      </c>
      <c r="X27" s="78">
        <v>1892.13</v>
      </c>
      <c r="Y27" s="79">
        <v>1741.99</v>
      </c>
    </row>
    <row r="28" spans="1:25" ht="22.5" customHeight="1">
      <c r="A28" s="73">
        <v>15</v>
      </c>
      <c r="B28" s="77">
        <v>1679.39</v>
      </c>
      <c r="C28" s="78">
        <v>1550.8700000000001</v>
      </c>
      <c r="D28" s="78">
        <v>1499.8600000000001</v>
      </c>
      <c r="E28" s="78">
        <v>1449.58</v>
      </c>
      <c r="F28" s="78">
        <v>1480.59</v>
      </c>
      <c r="G28" s="78">
        <v>1497.98</v>
      </c>
      <c r="H28" s="78">
        <v>1577.96</v>
      </c>
      <c r="I28" s="78">
        <v>1660.03</v>
      </c>
      <c r="J28" s="78">
        <v>1809.82</v>
      </c>
      <c r="K28" s="78">
        <v>1944.78</v>
      </c>
      <c r="L28" s="78">
        <v>2066.29</v>
      </c>
      <c r="M28" s="78">
        <v>2067.0699999999997</v>
      </c>
      <c r="N28" s="78">
        <v>2065.27</v>
      </c>
      <c r="O28" s="78">
        <v>2067.72</v>
      </c>
      <c r="P28" s="78">
        <v>2068.6</v>
      </c>
      <c r="Q28" s="78">
        <v>2068.43</v>
      </c>
      <c r="R28" s="78">
        <v>2067.1</v>
      </c>
      <c r="S28" s="78">
        <v>1963.29</v>
      </c>
      <c r="T28" s="78">
        <v>1932.31</v>
      </c>
      <c r="U28" s="78">
        <v>1843.96</v>
      </c>
      <c r="V28" s="78">
        <v>1831.18</v>
      </c>
      <c r="W28" s="78">
        <v>1974.49</v>
      </c>
      <c r="X28" s="78">
        <v>1910.41</v>
      </c>
      <c r="Y28" s="79">
        <v>1756.14</v>
      </c>
    </row>
    <row r="29" spans="1:25" ht="22.5" customHeight="1">
      <c r="A29" s="73">
        <v>16</v>
      </c>
      <c r="B29" s="77">
        <v>1652.27</v>
      </c>
      <c r="C29" s="78">
        <v>1550.26</v>
      </c>
      <c r="D29" s="78">
        <v>1484.83</v>
      </c>
      <c r="E29" s="78">
        <v>1446.98</v>
      </c>
      <c r="F29" s="78">
        <v>1463.81</v>
      </c>
      <c r="G29" s="78">
        <v>1505.45</v>
      </c>
      <c r="H29" s="78">
        <v>1585.1100000000001</v>
      </c>
      <c r="I29" s="78">
        <v>1632.14</v>
      </c>
      <c r="J29" s="78">
        <v>1802.1100000000001</v>
      </c>
      <c r="K29" s="78">
        <v>1964.28</v>
      </c>
      <c r="L29" s="78">
        <v>2031.53</v>
      </c>
      <c r="M29" s="78">
        <v>2032</v>
      </c>
      <c r="N29" s="78">
        <v>1986.68</v>
      </c>
      <c r="O29" s="78">
        <v>2032.1000000000001</v>
      </c>
      <c r="P29" s="78">
        <v>2032.84</v>
      </c>
      <c r="Q29" s="78">
        <v>2031.97</v>
      </c>
      <c r="R29" s="78">
        <v>2029.97</v>
      </c>
      <c r="S29" s="78">
        <v>1974.75</v>
      </c>
      <c r="T29" s="78">
        <v>1903.65</v>
      </c>
      <c r="U29" s="78">
        <v>1825.68</v>
      </c>
      <c r="V29" s="78">
        <v>1826.76</v>
      </c>
      <c r="W29" s="78">
        <v>1927.47</v>
      </c>
      <c r="X29" s="78">
        <v>1892.38</v>
      </c>
      <c r="Y29" s="79">
        <v>1733.6100000000001</v>
      </c>
    </row>
    <row r="30" spans="1:25" ht="22.5" customHeight="1">
      <c r="A30" s="73">
        <v>17</v>
      </c>
      <c r="B30" s="77">
        <v>1751.3</v>
      </c>
      <c r="C30" s="78">
        <v>1631.43</v>
      </c>
      <c r="D30" s="78">
        <v>1539.77</v>
      </c>
      <c r="E30" s="78">
        <v>1520.76</v>
      </c>
      <c r="F30" s="78">
        <v>1499.04</v>
      </c>
      <c r="G30" s="78">
        <v>1470.93</v>
      </c>
      <c r="H30" s="78">
        <v>1531.46</v>
      </c>
      <c r="I30" s="78">
        <v>1574.93</v>
      </c>
      <c r="J30" s="78">
        <v>1770.83</v>
      </c>
      <c r="K30" s="78">
        <v>1826.73</v>
      </c>
      <c r="L30" s="78">
        <v>1862.69</v>
      </c>
      <c r="M30" s="78">
        <v>1898.05</v>
      </c>
      <c r="N30" s="78">
        <v>1853.75</v>
      </c>
      <c r="O30" s="78">
        <v>1874.69</v>
      </c>
      <c r="P30" s="78">
        <v>1912.29</v>
      </c>
      <c r="Q30" s="78">
        <v>1911.89</v>
      </c>
      <c r="R30" s="78">
        <v>1912.3700000000001</v>
      </c>
      <c r="S30" s="78">
        <v>1915.69</v>
      </c>
      <c r="T30" s="78">
        <v>1913.04</v>
      </c>
      <c r="U30" s="78">
        <v>1862.34</v>
      </c>
      <c r="V30" s="78">
        <v>1857.04</v>
      </c>
      <c r="W30" s="78">
        <v>1909.56</v>
      </c>
      <c r="X30" s="78">
        <v>1906.04</v>
      </c>
      <c r="Y30" s="79">
        <v>1812.3500000000001</v>
      </c>
    </row>
    <row r="31" spans="1:25" ht="22.5" customHeight="1">
      <c r="A31" s="73">
        <v>18</v>
      </c>
      <c r="B31" s="77">
        <v>1697.56</v>
      </c>
      <c r="C31" s="78">
        <v>1558.55</v>
      </c>
      <c r="D31" s="78">
        <v>1516.69</v>
      </c>
      <c r="E31" s="78">
        <v>1461.6100000000001</v>
      </c>
      <c r="F31" s="78">
        <v>1393.81</v>
      </c>
      <c r="G31" s="78">
        <v>1413.09</v>
      </c>
      <c r="H31" s="78">
        <v>1427.44</v>
      </c>
      <c r="I31" s="78">
        <v>1431.66</v>
      </c>
      <c r="J31" s="78">
        <v>1605.3</v>
      </c>
      <c r="K31" s="78">
        <v>1787.3</v>
      </c>
      <c r="L31" s="78">
        <v>1814.41</v>
      </c>
      <c r="M31" s="78">
        <v>1816.51</v>
      </c>
      <c r="N31" s="78">
        <v>1815.75</v>
      </c>
      <c r="O31" s="78">
        <v>1816.14</v>
      </c>
      <c r="P31" s="78">
        <v>1816.15</v>
      </c>
      <c r="Q31" s="78">
        <v>1816.08</v>
      </c>
      <c r="R31" s="78">
        <v>1814.97</v>
      </c>
      <c r="S31" s="78">
        <v>1815.8700000000001</v>
      </c>
      <c r="T31" s="78">
        <v>1816.49</v>
      </c>
      <c r="U31" s="78">
        <v>1815.15</v>
      </c>
      <c r="V31" s="78">
        <v>1815.13</v>
      </c>
      <c r="W31" s="78">
        <v>1818.21</v>
      </c>
      <c r="X31" s="78">
        <v>1817.09</v>
      </c>
      <c r="Y31" s="79">
        <v>1800.1100000000001</v>
      </c>
    </row>
    <row r="32" spans="1:25" ht="22.5" customHeight="1">
      <c r="A32" s="73">
        <v>19</v>
      </c>
      <c r="B32" s="77">
        <v>1679.73</v>
      </c>
      <c r="C32" s="78">
        <v>1527.98</v>
      </c>
      <c r="D32" s="78">
        <v>1447.92</v>
      </c>
      <c r="E32" s="78">
        <v>1355.01</v>
      </c>
      <c r="F32" s="78">
        <v>1356.41</v>
      </c>
      <c r="G32" s="78">
        <v>1404.31</v>
      </c>
      <c r="H32" s="78">
        <v>1489.79</v>
      </c>
      <c r="I32" s="78">
        <v>1582.57</v>
      </c>
      <c r="J32" s="78">
        <v>1784.3700000000001</v>
      </c>
      <c r="K32" s="78">
        <v>1886.16</v>
      </c>
      <c r="L32" s="78">
        <v>1906.3</v>
      </c>
      <c r="M32" s="78">
        <v>1905.99</v>
      </c>
      <c r="N32" s="78">
        <v>1880.03</v>
      </c>
      <c r="O32" s="78">
        <v>1906.16</v>
      </c>
      <c r="P32" s="78">
        <v>1906.81</v>
      </c>
      <c r="Q32" s="78">
        <v>1907.49</v>
      </c>
      <c r="R32" s="78">
        <v>1907.3600000000001</v>
      </c>
      <c r="S32" s="78">
        <v>1904.71</v>
      </c>
      <c r="T32" s="78">
        <v>1826.08</v>
      </c>
      <c r="U32" s="78">
        <v>1814.93</v>
      </c>
      <c r="V32" s="78">
        <v>1814.23</v>
      </c>
      <c r="W32" s="78">
        <v>1907.3500000000001</v>
      </c>
      <c r="X32" s="78">
        <v>1854.06</v>
      </c>
      <c r="Y32" s="79">
        <v>1742.73</v>
      </c>
    </row>
    <row r="33" spans="1:25" ht="22.5" customHeight="1">
      <c r="A33" s="73">
        <v>20</v>
      </c>
      <c r="B33" s="77">
        <v>1524</v>
      </c>
      <c r="C33" s="78">
        <v>1451.42</v>
      </c>
      <c r="D33" s="78">
        <v>1375.8500000000001</v>
      </c>
      <c r="E33" s="78">
        <v>1289.47</v>
      </c>
      <c r="F33" s="78">
        <v>1340.8</v>
      </c>
      <c r="G33" s="78">
        <v>1362.71</v>
      </c>
      <c r="H33" s="78">
        <v>1438.47</v>
      </c>
      <c r="I33" s="78">
        <v>1548.59</v>
      </c>
      <c r="J33" s="78">
        <v>1765.9</v>
      </c>
      <c r="K33" s="78">
        <v>1842.08</v>
      </c>
      <c r="L33" s="78">
        <v>1843.2</v>
      </c>
      <c r="M33" s="78">
        <v>1842.8600000000001</v>
      </c>
      <c r="N33" s="78">
        <v>1825.64</v>
      </c>
      <c r="O33" s="78">
        <v>1841.97</v>
      </c>
      <c r="P33" s="78">
        <v>1841.72</v>
      </c>
      <c r="Q33" s="78">
        <v>1840.7</v>
      </c>
      <c r="R33" s="78">
        <v>1841.39</v>
      </c>
      <c r="S33" s="78">
        <v>1828.6200000000001</v>
      </c>
      <c r="T33" s="78">
        <v>1808.73</v>
      </c>
      <c r="U33" s="78">
        <v>1789.94</v>
      </c>
      <c r="V33" s="78">
        <v>1794.95</v>
      </c>
      <c r="W33" s="78">
        <v>1839.49</v>
      </c>
      <c r="X33" s="78">
        <v>1807.06</v>
      </c>
      <c r="Y33" s="79">
        <v>1679.33</v>
      </c>
    </row>
    <row r="34" spans="1:25" ht="22.5" customHeight="1">
      <c r="A34" s="73">
        <v>21</v>
      </c>
      <c r="B34" s="77">
        <v>1536.3</v>
      </c>
      <c r="C34" s="78">
        <v>1465.23</v>
      </c>
      <c r="D34" s="78">
        <v>1437.73</v>
      </c>
      <c r="E34" s="78">
        <v>1398.84</v>
      </c>
      <c r="F34" s="78">
        <v>1387.45</v>
      </c>
      <c r="G34" s="78">
        <v>1440.23</v>
      </c>
      <c r="H34" s="78">
        <v>1476.19</v>
      </c>
      <c r="I34" s="78">
        <v>1614.24</v>
      </c>
      <c r="J34" s="78">
        <v>1780.78</v>
      </c>
      <c r="K34" s="78">
        <v>2024.02</v>
      </c>
      <c r="L34" s="78">
        <v>2163.9599999999996</v>
      </c>
      <c r="M34" s="78">
        <v>2163.18</v>
      </c>
      <c r="N34" s="78">
        <v>2110.61</v>
      </c>
      <c r="O34" s="78">
        <v>2164.75</v>
      </c>
      <c r="P34" s="78">
        <v>2163.99</v>
      </c>
      <c r="Q34" s="78">
        <v>2133.6499999999996</v>
      </c>
      <c r="R34" s="78">
        <v>2138.1699999999996</v>
      </c>
      <c r="S34" s="78">
        <v>1990.5</v>
      </c>
      <c r="T34" s="78">
        <v>1864.18</v>
      </c>
      <c r="U34" s="78">
        <v>1831.8600000000001</v>
      </c>
      <c r="V34" s="78">
        <v>1831.05</v>
      </c>
      <c r="W34" s="78">
        <v>2145.91</v>
      </c>
      <c r="X34" s="78">
        <v>1867.88</v>
      </c>
      <c r="Y34" s="79">
        <v>1731.38</v>
      </c>
    </row>
    <row r="35" spans="1:25" ht="22.5" customHeight="1">
      <c r="A35" s="73">
        <v>22</v>
      </c>
      <c r="B35" s="77">
        <v>1558</v>
      </c>
      <c r="C35" s="78">
        <v>1475.19</v>
      </c>
      <c r="D35" s="78">
        <v>1465.26</v>
      </c>
      <c r="E35" s="78">
        <v>1393.63</v>
      </c>
      <c r="F35" s="78">
        <v>1440.8500000000001</v>
      </c>
      <c r="G35" s="78">
        <v>1386.7</v>
      </c>
      <c r="H35" s="78">
        <v>1454.33</v>
      </c>
      <c r="I35" s="78">
        <v>1555.58</v>
      </c>
      <c r="J35" s="78">
        <v>1775.81</v>
      </c>
      <c r="K35" s="78">
        <v>1902.14</v>
      </c>
      <c r="L35" s="78">
        <v>1961.54</v>
      </c>
      <c r="M35" s="78">
        <v>1977.32</v>
      </c>
      <c r="N35" s="78">
        <v>1907.25</v>
      </c>
      <c r="O35" s="78">
        <v>1976.88</v>
      </c>
      <c r="P35" s="78">
        <v>1932.66</v>
      </c>
      <c r="Q35" s="78">
        <v>1911.56</v>
      </c>
      <c r="R35" s="78">
        <v>1920.65</v>
      </c>
      <c r="S35" s="78">
        <v>1871.93</v>
      </c>
      <c r="T35" s="78">
        <v>1824.71</v>
      </c>
      <c r="U35" s="78">
        <v>1819.42</v>
      </c>
      <c r="V35" s="78">
        <v>1833.1100000000001</v>
      </c>
      <c r="W35" s="78">
        <v>1930.17</v>
      </c>
      <c r="X35" s="78">
        <v>1826.4</v>
      </c>
      <c r="Y35" s="79">
        <v>1710.8600000000001</v>
      </c>
    </row>
    <row r="36" spans="1:25" ht="22.5" customHeight="1">
      <c r="A36" s="73">
        <v>23</v>
      </c>
      <c r="B36" s="77">
        <v>1521.57</v>
      </c>
      <c r="C36" s="78">
        <v>1451.02</v>
      </c>
      <c r="D36" s="78">
        <v>1348.2</v>
      </c>
      <c r="E36" s="78">
        <v>1332.47</v>
      </c>
      <c r="F36" s="78">
        <v>1321.77</v>
      </c>
      <c r="G36" s="78">
        <v>1376.96</v>
      </c>
      <c r="H36" s="78">
        <v>1426.6100000000001</v>
      </c>
      <c r="I36" s="78">
        <v>1532.98</v>
      </c>
      <c r="J36" s="78">
        <v>1777.1100000000001</v>
      </c>
      <c r="K36" s="78">
        <v>1896.66</v>
      </c>
      <c r="L36" s="78">
        <v>1971.76</v>
      </c>
      <c r="M36" s="78">
        <v>1960.8500000000001</v>
      </c>
      <c r="N36" s="78">
        <v>1933.6200000000001</v>
      </c>
      <c r="O36" s="78">
        <v>1965.53</v>
      </c>
      <c r="P36" s="78">
        <v>1998.41</v>
      </c>
      <c r="Q36" s="78">
        <v>1975.82</v>
      </c>
      <c r="R36" s="78">
        <v>1974.44</v>
      </c>
      <c r="S36" s="78">
        <v>1951.96</v>
      </c>
      <c r="T36" s="78">
        <v>1846.32</v>
      </c>
      <c r="U36" s="78">
        <v>1832.01</v>
      </c>
      <c r="V36" s="78">
        <v>1838.48</v>
      </c>
      <c r="W36" s="78">
        <v>1975.64</v>
      </c>
      <c r="X36" s="78">
        <v>1876.3</v>
      </c>
      <c r="Y36" s="79">
        <v>1765.74</v>
      </c>
    </row>
    <row r="37" spans="1:25" ht="22.5" customHeight="1">
      <c r="A37" s="73">
        <v>24</v>
      </c>
      <c r="B37" s="77">
        <v>1713.52</v>
      </c>
      <c r="C37" s="78">
        <v>1588.51</v>
      </c>
      <c r="D37" s="78">
        <v>1514.23</v>
      </c>
      <c r="E37" s="78">
        <v>1532.3</v>
      </c>
      <c r="F37" s="78">
        <v>1510.21</v>
      </c>
      <c r="G37" s="78">
        <v>1501.46</v>
      </c>
      <c r="H37" s="78">
        <v>1472.57</v>
      </c>
      <c r="I37" s="78">
        <v>1495.66</v>
      </c>
      <c r="J37" s="78">
        <v>1703.3</v>
      </c>
      <c r="K37" s="78">
        <v>1773.79</v>
      </c>
      <c r="L37" s="78">
        <v>1798.19</v>
      </c>
      <c r="M37" s="78">
        <v>1800.77</v>
      </c>
      <c r="N37" s="78">
        <v>1798.46</v>
      </c>
      <c r="O37" s="78">
        <v>1797.6000000000001</v>
      </c>
      <c r="P37" s="78">
        <v>1797.3500000000001</v>
      </c>
      <c r="Q37" s="78">
        <v>1795.74</v>
      </c>
      <c r="R37" s="78">
        <v>1791.93</v>
      </c>
      <c r="S37" s="78">
        <v>1793.91</v>
      </c>
      <c r="T37" s="78">
        <v>1791.31</v>
      </c>
      <c r="U37" s="78">
        <v>1779.95</v>
      </c>
      <c r="V37" s="78">
        <v>1792.3700000000001</v>
      </c>
      <c r="W37" s="78">
        <v>1794.58</v>
      </c>
      <c r="X37" s="78">
        <v>1792.77</v>
      </c>
      <c r="Y37" s="79">
        <v>1748.27</v>
      </c>
    </row>
    <row r="38" spans="1:25" ht="22.5" customHeight="1">
      <c r="A38" s="73">
        <v>25</v>
      </c>
      <c r="B38" s="77">
        <v>1623.04</v>
      </c>
      <c r="C38" s="78">
        <v>1517.7</v>
      </c>
      <c r="D38" s="78">
        <v>1472.16</v>
      </c>
      <c r="E38" s="78">
        <v>1447.23</v>
      </c>
      <c r="F38" s="78">
        <v>1373.3500000000001</v>
      </c>
      <c r="G38" s="78">
        <v>1380.59</v>
      </c>
      <c r="H38" s="78">
        <v>1373.54</v>
      </c>
      <c r="I38" s="78">
        <v>1397.01</v>
      </c>
      <c r="J38" s="78">
        <v>1527.58</v>
      </c>
      <c r="K38" s="78">
        <v>1692.39</v>
      </c>
      <c r="L38" s="78">
        <v>1766.78</v>
      </c>
      <c r="M38" s="78">
        <v>1780.16</v>
      </c>
      <c r="N38" s="78">
        <v>1779.8</v>
      </c>
      <c r="O38" s="78">
        <v>1780.91</v>
      </c>
      <c r="P38" s="78">
        <v>1780.78</v>
      </c>
      <c r="Q38" s="78">
        <v>1780.3</v>
      </c>
      <c r="R38" s="78">
        <v>1772.94</v>
      </c>
      <c r="S38" s="78">
        <v>1771.72</v>
      </c>
      <c r="T38" s="78">
        <v>1779.1200000000001</v>
      </c>
      <c r="U38" s="78">
        <v>1760.5</v>
      </c>
      <c r="V38" s="78">
        <v>1779.34</v>
      </c>
      <c r="W38" s="78">
        <v>1780.01</v>
      </c>
      <c r="X38" s="78">
        <v>1776.42</v>
      </c>
      <c r="Y38" s="79">
        <v>1718.3700000000001</v>
      </c>
    </row>
    <row r="39" spans="1:25" ht="22.5" customHeight="1">
      <c r="A39" s="73">
        <v>26</v>
      </c>
      <c r="B39" s="77">
        <v>1572.33</v>
      </c>
      <c r="C39" s="78">
        <v>1478.7</v>
      </c>
      <c r="D39" s="78">
        <v>1427.53</v>
      </c>
      <c r="E39" s="78">
        <v>1335.33</v>
      </c>
      <c r="F39" s="78">
        <v>1360.1100000000001</v>
      </c>
      <c r="G39" s="78">
        <v>1413.19</v>
      </c>
      <c r="H39" s="78">
        <v>1444.79</v>
      </c>
      <c r="I39" s="78">
        <v>1513.1000000000001</v>
      </c>
      <c r="J39" s="78">
        <v>1759.03</v>
      </c>
      <c r="K39" s="78">
        <v>1843.01</v>
      </c>
      <c r="L39" s="78">
        <v>2126.19</v>
      </c>
      <c r="M39" s="78">
        <v>2127.77</v>
      </c>
      <c r="N39" s="78">
        <v>2021.7</v>
      </c>
      <c r="O39" s="78">
        <v>2144.3999999999996</v>
      </c>
      <c r="P39" s="78">
        <v>2140.02</v>
      </c>
      <c r="Q39" s="78">
        <v>2133.72</v>
      </c>
      <c r="R39" s="78">
        <v>2118.5</v>
      </c>
      <c r="S39" s="78">
        <v>2101.71</v>
      </c>
      <c r="T39" s="78">
        <v>1873.14</v>
      </c>
      <c r="U39" s="78">
        <v>1808.4</v>
      </c>
      <c r="V39" s="78">
        <v>1829.22</v>
      </c>
      <c r="W39" s="78">
        <v>2126.73</v>
      </c>
      <c r="X39" s="78">
        <v>1815.2</v>
      </c>
      <c r="Y39" s="79">
        <v>1698.19</v>
      </c>
    </row>
    <row r="40" spans="1:25" ht="22.5" customHeight="1">
      <c r="A40" s="73">
        <v>27</v>
      </c>
      <c r="B40" s="77">
        <v>1518.1200000000001</v>
      </c>
      <c r="C40" s="78">
        <v>1466.03</v>
      </c>
      <c r="D40" s="78">
        <v>1365.42</v>
      </c>
      <c r="E40" s="78">
        <v>1323.52</v>
      </c>
      <c r="F40" s="78">
        <v>1365.95</v>
      </c>
      <c r="G40" s="78">
        <v>1432.6200000000001</v>
      </c>
      <c r="H40" s="78">
        <v>1459.39</v>
      </c>
      <c r="I40" s="78">
        <v>1507.27</v>
      </c>
      <c r="J40" s="78">
        <v>1745.51</v>
      </c>
      <c r="K40" s="78">
        <v>1854.8700000000001</v>
      </c>
      <c r="L40" s="78">
        <v>2047.04</v>
      </c>
      <c r="M40" s="78">
        <v>2049.11</v>
      </c>
      <c r="N40" s="78">
        <v>2039.31</v>
      </c>
      <c r="O40" s="78">
        <v>2054.75</v>
      </c>
      <c r="P40" s="78">
        <v>2052.3199999999997</v>
      </c>
      <c r="Q40" s="78">
        <v>2047.19</v>
      </c>
      <c r="R40" s="78">
        <v>2047</v>
      </c>
      <c r="S40" s="78">
        <v>2044.3600000000001</v>
      </c>
      <c r="T40" s="78">
        <v>1839.76</v>
      </c>
      <c r="U40" s="78">
        <v>1821.6200000000001</v>
      </c>
      <c r="V40" s="78">
        <v>1841.83</v>
      </c>
      <c r="W40" s="78">
        <v>2052.7799999999997</v>
      </c>
      <c r="X40" s="78">
        <v>1807.17</v>
      </c>
      <c r="Y40" s="79">
        <v>1674.08</v>
      </c>
    </row>
    <row r="41" spans="1:25" ht="22.5" customHeight="1">
      <c r="A41" s="73">
        <v>28</v>
      </c>
      <c r="B41" s="77">
        <v>1486.45</v>
      </c>
      <c r="C41" s="78">
        <v>1449.1000000000001</v>
      </c>
      <c r="D41" s="78">
        <v>1344.53</v>
      </c>
      <c r="E41" s="78">
        <v>1278.23</v>
      </c>
      <c r="F41" s="78">
        <v>1316.34</v>
      </c>
      <c r="G41" s="78">
        <v>1419.55</v>
      </c>
      <c r="H41" s="78">
        <v>1455.94</v>
      </c>
      <c r="I41" s="78">
        <v>1477.6200000000001</v>
      </c>
      <c r="J41" s="78">
        <v>1728.55</v>
      </c>
      <c r="K41" s="78">
        <v>1813.21</v>
      </c>
      <c r="L41" s="78">
        <v>1834.92</v>
      </c>
      <c r="M41" s="78">
        <v>1827.91</v>
      </c>
      <c r="N41" s="78">
        <v>1811.44</v>
      </c>
      <c r="O41" s="78">
        <v>1829.7</v>
      </c>
      <c r="P41" s="78">
        <v>1836.14</v>
      </c>
      <c r="Q41" s="78">
        <v>1838.31</v>
      </c>
      <c r="R41" s="78">
        <v>1838.24</v>
      </c>
      <c r="S41" s="78">
        <v>1835.31</v>
      </c>
      <c r="T41" s="78">
        <v>1814.41</v>
      </c>
      <c r="U41" s="78">
        <v>1795.3700000000001</v>
      </c>
      <c r="V41" s="78">
        <v>1819.74</v>
      </c>
      <c r="W41" s="78">
        <v>1840.26</v>
      </c>
      <c r="X41" s="78">
        <v>1780.88</v>
      </c>
      <c r="Y41" s="79">
        <v>1595.8700000000001</v>
      </c>
    </row>
    <row r="42" spans="1:25" ht="23.25" customHeight="1">
      <c r="A42" s="73">
        <v>29</v>
      </c>
      <c r="B42" s="77">
        <v>1483.54</v>
      </c>
      <c r="C42" s="78">
        <v>1448.99</v>
      </c>
      <c r="D42" s="78">
        <v>1363.21</v>
      </c>
      <c r="E42" s="78">
        <v>1324.39</v>
      </c>
      <c r="F42" s="78">
        <v>1358.31</v>
      </c>
      <c r="G42" s="78">
        <v>1413.25</v>
      </c>
      <c r="H42" s="78">
        <v>1453.3700000000001</v>
      </c>
      <c r="I42" s="78">
        <v>1473.73</v>
      </c>
      <c r="J42" s="78">
        <v>1738.02</v>
      </c>
      <c r="K42" s="78">
        <v>1829.74</v>
      </c>
      <c r="L42" s="78">
        <v>1862.58</v>
      </c>
      <c r="M42" s="78">
        <v>1827.76</v>
      </c>
      <c r="N42" s="78">
        <v>1815.68</v>
      </c>
      <c r="O42" s="78">
        <v>1830.42</v>
      </c>
      <c r="P42" s="78">
        <v>1881.45</v>
      </c>
      <c r="Q42" s="78">
        <v>1884.78</v>
      </c>
      <c r="R42" s="78">
        <v>1885.79</v>
      </c>
      <c r="S42" s="78">
        <v>1883.97</v>
      </c>
      <c r="T42" s="78">
        <v>1816.8500000000001</v>
      </c>
      <c r="U42" s="78">
        <v>1798.8500000000001</v>
      </c>
      <c r="V42" s="78">
        <v>1844.93</v>
      </c>
      <c r="W42" s="78">
        <v>1894.08</v>
      </c>
      <c r="X42" s="78">
        <v>1790.3500000000001</v>
      </c>
      <c r="Y42" s="79">
        <v>1629.46</v>
      </c>
    </row>
    <row r="43" spans="1:25" ht="19.5" customHeight="1">
      <c r="A43" s="73">
        <v>30</v>
      </c>
      <c r="B43" s="77">
        <v>1516.16</v>
      </c>
      <c r="C43" s="78">
        <v>1461.66</v>
      </c>
      <c r="D43" s="78">
        <v>1435.26</v>
      </c>
      <c r="E43" s="78">
        <v>1419.07</v>
      </c>
      <c r="F43" s="78">
        <v>1424.89</v>
      </c>
      <c r="G43" s="78">
        <v>1452.19</v>
      </c>
      <c r="H43" s="78">
        <v>1468.16</v>
      </c>
      <c r="I43" s="78">
        <v>1564.83</v>
      </c>
      <c r="J43" s="78">
        <v>1785.74</v>
      </c>
      <c r="K43" s="78">
        <v>1910.96</v>
      </c>
      <c r="L43" s="78">
        <v>1944.47</v>
      </c>
      <c r="M43" s="78">
        <v>1921.21</v>
      </c>
      <c r="N43" s="78">
        <v>1894.59</v>
      </c>
      <c r="O43" s="78">
        <v>1937.28</v>
      </c>
      <c r="P43" s="78">
        <v>1947.23</v>
      </c>
      <c r="Q43" s="78">
        <v>1957.59</v>
      </c>
      <c r="R43" s="78">
        <v>1947.42</v>
      </c>
      <c r="S43" s="78">
        <v>1945.6200000000001</v>
      </c>
      <c r="T43" s="78">
        <v>1842.15</v>
      </c>
      <c r="U43" s="78">
        <v>1816.94</v>
      </c>
      <c r="V43" s="78">
        <v>1913.82</v>
      </c>
      <c r="W43" s="78">
        <v>1952.33</v>
      </c>
      <c r="X43" s="78">
        <v>1838.68</v>
      </c>
      <c r="Y43" s="79">
        <v>1691.84</v>
      </c>
    </row>
    <row r="44" spans="1:25" ht="34.5" customHeight="1" thickBot="1">
      <c r="A44" s="73">
        <v>31</v>
      </c>
      <c r="B44" s="80">
        <v>1602.89</v>
      </c>
      <c r="C44" s="81">
        <v>1473.19</v>
      </c>
      <c r="D44" s="81">
        <v>1446.24</v>
      </c>
      <c r="E44" s="81">
        <v>1428.15</v>
      </c>
      <c r="F44" s="81">
        <v>1418.78</v>
      </c>
      <c r="G44" s="81">
        <v>1412.88</v>
      </c>
      <c r="H44" s="81">
        <v>1404.74</v>
      </c>
      <c r="I44" s="81">
        <v>1403.55</v>
      </c>
      <c r="J44" s="81">
        <v>1565.96</v>
      </c>
      <c r="K44" s="81">
        <v>1743.43</v>
      </c>
      <c r="L44" s="81">
        <v>1769.99</v>
      </c>
      <c r="M44" s="81">
        <v>1797.63</v>
      </c>
      <c r="N44" s="81">
        <v>1794.1000000000001</v>
      </c>
      <c r="O44" s="81">
        <v>1790.21</v>
      </c>
      <c r="P44" s="81">
        <v>1794.53</v>
      </c>
      <c r="Q44" s="81">
        <v>1823.42</v>
      </c>
      <c r="R44" s="81">
        <v>1830.3</v>
      </c>
      <c r="S44" s="81">
        <v>1830.66</v>
      </c>
      <c r="T44" s="81">
        <v>1832.05</v>
      </c>
      <c r="U44" s="81">
        <v>1830.84</v>
      </c>
      <c r="V44" s="81">
        <v>1840.04</v>
      </c>
      <c r="W44" s="81">
        <v>1942.39</v>
      </c>
      <c r="X44" s="81">
        <v>1830.09</v>
      </c>
      <c r="Y44" s="82">
        <v>1687.44</v>
      </c>
    </row>
    <row r="45" ht="11.25" customHeight="1"/>
    <row r="46" spans="1:25" ht="18" customHeight="1">
      <c r="A46" s="53"/>
      <c r="B46" s="53" t="s">
        <v>71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48"/>
      <c r="O46" s="83">
        <v>317428.17</v>
      </c>
      <c r="P46" s="64"/>
      <c r="Q46" s="47" t="s">
        <v>57</v>
      </c>
      <c r="R46" s="47"/>
      <c r="S46" s="47"/>
      <c r="T46" s="47"/>
      <c r="U46" s="47"/>
      <c r="V46" s="47"/>
      <c r="W46" s="47"/>
      <c r="X46" s="47"/>
      <c r="Y46" s="47"/>
    </row>
    <row r="47" spans="1:25" ht="15.75">
      <c r="A47" s="49"/>
      <c r="B47" s="54" t="s">
        <v>63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2:25" ht="15.75">
      <c r="B48" s="98" t="s">
        <v>64</v>
      </c>
      <c r="C48" s="99"/>
      <c r="D48" s="99"/>
      <c r="E48" s="99"/>
      <c r="F48" s="99"/>
      <c r="G48" s="99"/>
      <c r="H48" s="100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2:25" ht="15.75">
      <c r="B49" s="126" t="s">
        <v>58</v>
      </c>
      <c r="C49" s="127"/>
      <c r="D49" s="127"/>
      <c r="E49" s="127"/>
      <c r="F49" s="127"/>
      <c r="G49" s="127"/>
      <c r="H49" s="128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2:25" ht="15.75">
      <c r="B50" s="126" t="s">
        <v>5</v>
      </c>
      <c r="C50" s="127"/>
      <c r="D50" s="127"/>
      <c r="E50" s="127"/>
      <c r="F50" s="127"/>
      <c r="G50" s="127"/>
      <c r="H50" s="128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2:25" ht="15.75">
      <c r="B51" s="129">
        <v>1202753.04</v>
      </c>
      <c r="C51" s="130"/>
      <c r="D51" s="130"/>
      <c r="E51" s="130"/>
      <c r="F51" s="130"/>
      <c r="G51" s="130"/>
      <c r="H51" s="131"/>
      <c r="I51" s="55"/>
      <c r="J51" s="55"/>
      <c r="K51" s="55"/>
      <c r="L51" s="55"/>
      <c r="M51" s="55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:25" ht="15.75">
      <c r="A52" s="132" t="s">
        <v>59</v>
      </c>
      <c r="B52" s="132"/>
      <c r="C52" s="50"/>
      <c r="D52" s="50"/>
      <c r="E52" s="50"/>
      <c r="F52" s="50"/>
      <c r="G52" s="50"/>
      <c r="H52" s="51"/>
      <c r="I52" s="50"/>
      <c r="J52" s="51"/>
      <c r="K52" s="50"/>
      <c r="L52" s="51"/>
      <c r="M52" s="50"/>
      <c r="N52" s="51"/>
      <c r="O52" s="50"/>
      <c r="P52" s="51"/>
      <c r="Q52" s="50"/>
      <c r="R52" s="51"/>
      <c r="S52" s="50"/>
      <c r="T52" s="51"/>
      <c r="U52" s="50"/>
      <c r="V52" s="50"/>
      <c r="W52" s="50"/>
      <c r="X52" s="50"/>
      <c r="Y52" s="50"/>
    </row>
    <row r="53" spans="1:25" ht="15.75">
      <c r="A53" s="133" t="s">
        <v>65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</row>
    <row r="54" spans="1:25" ht="28.5" customHeight="1">
      <c r="A54" s="5"/>
      <c r="B54" s="18"/>
      <c r="C54" s="71" t="s">
        <v>82</v>
      </c>
      <c r="D54" s="71"/>
      <c r="F54" s="5"/>
      <c r="G54" s="5"/>
      <c r="H54" s="57"/>
      <c r="I54" s="5"/>
      <c r="J54" s="5"/>
      <c r="K54" s="5"/>
      <c r="L54" s="5"/>
      <c r="M54" s="5"/>
      <c r="N54" s="57"/>
      <c r="O54" s="5"/>
      <c r="P54" s="57"/>
      <c r="Q54" s="17" t="s">
        <v>83</v>
      </c>
      <c r="R54" s="57"/>
      <c r="S54" s="5"/>
      <c r="T54" s="57"/>
      <c r="U54" s="5"/>
      <c r="V54" s="5"/>
      <c r="W54" s="5"/>
      <c r="X54" s="5"/>
      <c r="Y54" s="5"/>
    </row>
    <row r="57" spans="2:5" ht="15.75">
      <c r="B57" s="134"/>
      <c r="C57" s="134"/>
      <c r="D57" s="134"/>
      <c r="E57" s="134"/>
    </row>
  </sheetData>
  <sheetProtection/>
  <mergeCells count="14">
    <mergeCell ref="B48:H48"/>
    <mergeCell ref="A4:Y4"/>
    <mergeCell ref="A5:Y5"/>
    <mergeCell ref="A7:Y7"/>
    <mergeCell ref="A9:Y9"/>
    <mergeCell ref="A11:A13"/>
    <mergeCell ref="B11:Y12"/>
    <mergeCell ref="A10:Y10"/>
    <mergeCell ref="B49:H49"/>
    <mergeCell ref="B50:H50"/>
    <mergeCell ref="B51:H51"/>
    <mergeCell ref="A52:B52"/>
    <mergeCell ref="A53:Y53"/>
    <mergeCell ref="B57:E57"/>
  </mergeCells>
  <printOptions/>
  <pageMargins left="0.2362204724409449" right="0.15748031496062992" top="0.1968503937007874" bottom="0.1968503937007874" header="0.1968503937007874" footer="0.1968503937007874"/>
  <pageSetup blackAndWhite="1" horizontalDpi="600" verticalDpi="600" orientation="landscape" paperSize="9" scale="52" r:id="rId1"/>
  <rowBreaks count="1" manualBreakCount="1">
    <brk id="54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="60" zoomScalePageLayoutView="0" workbookViewId="0" topLeftCell="A1">
      <selection activeCell="M12" sqref="M12"/>
    </sheetView>
  </sheetViews>
  <sheetFormatPr defaultColWidth="9.140625" defaultRowHeight="15"/>
  <sheetData>
    <row r="1" ht="15">
      <c r="U1" s="11" t="s">
        <v>66</v>
      </c>
    </row>
    <row r="2" ht="15">
      <c r="U2" s="11" t="s">
        <v>22</v>
      </c>
    </row>
    <row r="3" ht="15">
      <c r="U3" s="11" t="s">
        <v>86</v>
      </c>
    </row>
    <row r="4" spans="1:25" ht="15.75" customHeight="1">
      <c r="A4" s="150" t="s">
        <v>76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</row>
    <row r="5" spans="1:25" ht="15.75" customHeight="1">
      <c r="A5" s="151" t="s">
        <v>77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</row>
    <row r="6" spans="1:25" ht="15.75">
      <c r="A6" s="146" t="s">
        <v>31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</row>
    <row r="7" spans="1:25" ht="15.75">
      <c r="A7" s="152" t="s">
        <v>78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</row>
    <row r="8" spans="1:25" ht="15.75">
      <c r="A8" s="146" t="s">
        <v>70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</row>
    <row r="9" spans="1:25" ht="16.5" thickBo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1:25" ht="15" customHeight="1">
      <c r="A10" s="153" t="s">
        <v>32</v>
      </c>
      <c r="B10" s="155" t="s">
        <v>62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7"/>
    </row>
    <row r="11" spans="1:25" ht="15" customHeight="1">
      <c r="A11" s="154"/>
      <c r="B11" s="158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59"/>
    </row>
    <row r="12" spans="1:25" ht="31.5">
      <c r="A12" s="154"/>
      <c r="B12" s="85" t="s">
        <v>33</v>
      </c>
      <c r="C12" s="85" t="s">
        <v>34</v>
      </c>
      <c r="D12" s="85" t="s">
        <v>35</v>
      </c>
      <c r="E12" s="85" t="s">
        <v>36</v>
      </c>
      <c r="F12" s="85" t="s">
        <v>37</v>
      </c>
      <c r="G12" s="85" t="s">
        <v>38</v>
      </c>
      <c r="H12" s="85" t="s">
        <v>39</v>
      </c>
      <c r="I12" s="85" t="s">
        <v>40</v>
      </c>
      <c r="J12" s="85" t="s">
        <v>41</v>
      </c>
      <c r="K12" s="85" t="s">
        <v>42</v>
      </c>
      <c r="L12" s="85" t="s">
        <v>43</v>
      </c>
      <c r="M12" s="85" t="s">
        <v>44</v>
      </c>
      <c r="N12" s="85" t="s">
        <v>45</v>
      </c>
      <c r="O12" s="85" t="s">
        <v>46</v>
      </c>
      <c r="P12" s="85" t="s">
        <v>47</v>
      </c>
      <c r="Q12" s="85" t="s">
        <v>48</v>
      </c>
      <c r="R12" s="85" t="s">
        <v>49</v>
      </c>
      <c r="S12" s="85" t="s">
        <v>50</v>
      </c>
      <c r="T12" s="85" t="s">
        <v>51</v>
      </c>
      <c r="U12" s="85" t="s">
        <v>52</v>
      </c>
      <c r="V12" s="85" t="s">
        <v>53</v>
      </c>
      <c r="W12" s="85" t="s">
        <v>54</v>
      </c>
      <c r="X12" s="85" t="s">
        <v>55</v>
      </c>
      <c r="Y12" s="86" t="s">
        <v>56</v>
      </c>
    </row>
    <row r="13" spans="1:25" ht="15.75">
      <c r="A13" s="87">
        <v>1</v>
      </c>
      <c r="B13" s="78">
        <v>3672.66</v>
      </c>
      <c r="C13" s="78">
        <v>3609.33</v>
      </c>
      <c r="D13" s="78">
        <v>3583.54</v>
      </c>
      <c r="E13" s="78">
        <v>3580.29</v>
      </c>
      <c r="F13" s="78">
        <v>3565.79</v>
      </c>
      <c r="G13" s="78">
        <v>3599.08</v>
      </c>
      <c r="H13" s="78">
        <v>3692.3399999999997</v>
      </c>
      <c r="I13" s="78">
        <v>3740.89</v>
      </c>
      <c r="J13" s="78">
        <v>3976.14</v>
      </c>
      <c r="K13" s="78">
        <v>4402.45</v>
      </c>
      <c r="L13" s="78">
        <v>4505.83</v>
      </c>
      <c r="M13" s="78">
        <v>4509.83</v>
      </c>
      <c r="N13" s="78">
        <v>4400.77</v>
      </c>
      <c r="O13" s="78">
        <v>4512.6</v>
      </c>
      <c r="P13" s="78">
        <v>4497.320000000001</v>
      </c>
      <c r="Q13" s="78">
        <v>4403.47</v>
      </c>
      <c r="R13" s="78">
        <v>4416.91</v>
      </c>
      <c r="S13" s="78">
        <v>4348.79</v>
      </c>
      <c r="T13" s="78">
        <v>4224.38</v>
      </c>
      <c r="U13" s="78">
        <v>4091.16</v>
      </c>
      <c r="V13" s="78">
        <v>4065.98</v>
      </c>
      <c r="W13" s="78">
        <v>4349.1</v>
      </c>
      <c r="X13" s="78">
        <v>4080.0099999999998</v>
      </c>
      <c r="Y13" s="79">
        <v>3858.9599999999996</v>
      </c>
    </row>
    <row r="14" spans="1:25" ht="15.75">
      <c r="A14" s="87">
        <v>2</v>
      </c>
      <c r="B14" s="78">
        <v>3694.4599999999996</v>
      </c>
      <c r="C14" s="78">
        <v>3623.5499999999997</v>
      </c>
      <c r="D14" s="78">
        <v>3604.8599999999997</v>
      </c>
      <c r="E14" s="78">
        <v>3600.56</v>
      </c>
      <c r="F14" s="78">
        <v>3598.2799999999997</v>
      </c>
      <c r="G14" s="78">
        <v>3599.79</v>
      </c>
      <c r="H14" s="78">
        <v>3689.4199999999996</v>
      </c>
      <c r="I14" s="78">
        <v>3706.2799999999997</v>
      </c>
      <c r="J14" s="78">
        <v>3924.74</v>
      </c>
      <c r="K14" s="78">
        <v>4163.36</v>
      </c>
      <c r="L14" s="78">
        <v>4199.490000000001</v>
      </c>
      <c r="M14" s="78">
        <v>4200.320000000001</v>
      </c>
      <c r="N14" s="78">
        <v>4192.900000000001</v>
      </c>
      <c r="O14" s="78">
        <v>4199.72</v>
      </c>
      <c r="P14" s="78">
        <v>4196.2</v>
      </c>
      <c r="Q14" s="78">
        <v>4193.13</v>
      </c>
      <c r="R14" s="78">
        <v>4178.4800000000005</v>
      </c>
      <c r="S14" s="78">
        <v>4048.1299999999997</v>
      </c>
      <c r="T14" s="78">
        <v>4031.5</v>
      </c>
      <c r="U14" s="78">
        <v>3955.8199999999997</v>
      </c>
      <c r="V14" s="78">
        <v>3940.1</v>
      </c>
      <c r="W14" s="78">
        <v>3990.2599999999998</v>
      </c>
      <c r="X14" s="78">
        <v>3957.8599999999997</v>
      </c>
      <c r="Y14" s="79">
        <v>3811.35</v>
      </c>
    </row>
    <row r="15" spans="1:25" ht="15.75">
      <c r="A15" s="87">
        <v>3</v>
      </c>
      <c r="B15" s="78">
        <v>3816</v>
      </c>
      <c r="C15" s="78">
        <v>3642.3799999999997</v>
      </c>
      <c r="D15" s="78">
        <v>3610.45</v>
      </c>
      <c r="E15" s="78">
        <v>3617.1299999999997</v>
      </c>
      <c r="F15" s="78">
        <v>3613.5099999999998</v>
      </c>
      <c r="G15" s="78">
        <v>3589.8799999999997</v>
      </c>
      <c r="H15" s="78">
        <v>3603.5699999999997</v>
      </c>
      <c r="I15" s="78">
        <v>3661.7799999999997</v>
      </c>
      <c r="J15" s="78">
        <v>3918.7</v>
      </c>
      <c r="K15" s="78">
        <v>3975.99</v>
      </c>
      <c r="L15" s="78">
        <v>3984.0299999999997</v>
      </c>
      <c r="M15" s="78">
        <v>3984.89</v>
      </c>
      <c r="N15" s="78">
        <v>3984.75</v>
      </c>
      <c r="O15" s="78">
        <v>3985.18</v>
      </c>
      <c r="P15" s="78">
        <v>3984.99</v>
      </c>
      <c r="Q15" s="78">
        <v>3984.54</v>
      </c>
      <c r="R15" s="78">
        <v>3985.49</v>
      </c>
      <c r="S15" s="78">
        <v>3984.7799999999997</v>
      </c>
      <c r="T15" s="78">
        <v>3986.5</v>
      </c>
      <c r="U15" s="78">
        <v>3984.5299999999997</v>
      </c>
      <c r="V15" s="78">
        <v>3949.74</v>
      </c>
      <c r="W15" s="78">
        <v>3982.04</v>
      </c>
      <c r="X15" s="78">
        <v>3974.3799999999997</v>
      </c>
      <c r="Y15" s="79">
        <v>3875.3799999999997</v>
      </c>
    </row>
    <row r="16" spans="1:25" ht="15.75">
      <c r="A16" s="87">
        <v>4</v>
      </c>
      <c r="B16" s="78">
        <v>3797.72</v>
      </c>
      <c r="C16" s="78">
        <v>3633.24</v>
      </c>
      <c r="D16" s="78">
        <v>3603.25</v>
      </c>
      <c r="E16" s="78">
        <v>3593.12</v>
      </c>
      <c r="F16" s="78">
        <v>3589.7099999999996</v>
      </c>
      <c r="G16" s="78">
        <v>3513.2599999999998</v>
      </c>
      <c r="H16" s="78">
        <v>3557.24</v>
      </c>
      <c r="I16" s="78">
        <v>3589.4199999999996</v>
      </c>
      <c r="J16" s="78">
        <v>3675.0499999999997</v>
      </c>
      <c r="K16" s="78">
        <v>3866.29</v>
      </c>
      <c r="L16" s="78">
        <v>3928.56</v>
      </c>
      <c r="M16" s="78">
        <v>3943.06</v>
      </c>
      <c r="N16" s="78">
        <v>3947.1499999999996</v>
      </c>
      <c r="O16" s="78">
        <v>3951.5</v>
      </c>
      <c r="P16" s="78">
        <v>3950.1299999999997</v>
      </c>
      <c r="Q16" s="78">
        <v>3935.3199999999997</v>
      </c>
      <c r="R16" s="78">
        <v>3934.02</v>
      </c>
      <c r="S16" s="78">
        <v>3937.0499999999997</v>
      </c>
      <c r="T16" s="78">
        <v>3938.04</v>
      </c>
      <c r="U16" s="78">
        <v>3933.47</v>
      </c>
      <c r="V16" s="78">
        <v>3941.8799999999997</v>
      </c>
      <c r="W16" s="78">
        <v>3954.8199999999997</v>
      </c>
      <c r="X16" s="78">
        <v>3953.4399999999996</v>
      </c>
      <c r="Y16" s="79">
        <v>3910.6299999999997</v>
      </c>
    </row>
    <row r="17" spans="1:25" ht="15.75">
      <c r="A17" s="87">
        <v>5</v>
      </c>
      <c r="B17" s="78">
        <v>3820.8399999999997</v>
      </c>
      <c r="C17" s="78">
        <v>3658.6499999999996</v>
      </c>
      <c r="D17" s="78">
        <v>3645.45</v>
      </c>
      <c r="E17" s="78">
        <v>3614.31</v>
      </c>
      <c r="F17" s="78">
        <v>3610.8399999999997</v>
      </c>
      <c r="G17" s="78">
        <v>3609.24</v>
      </c>
      <c r="H17" s="78">
        <v>3642.4599999999996</v>
      </c>
      <c r="I17" s="78">
        <v>3736.48</v>
      </c>
      <c r="J17" s="78">
        <v>3948.1899999999996</v>
      </c>
      <c r="K17" s="78">
        <v>4059.23</v>
      </c>
      <c r="L17" s="78">
        <v>4062.2099999999996</v>
      </c>
      <c r="M17" s="78">
        <v>4062.7599999999998</v>
      </c>
      <c r="N17" s="78">
        <v>4059.87</v>
      </c>
      <c r="O17" s="78">
        <v>4062.5</v>
      </c>
      <c r="P17" s="78">
        <v>4062.7599999999998</v>
      </c>
      <c r="Q17" s="78">
        <v>4061.08</v>
      </c>
      <c r="R17" s="78">
        <v>4058.1299999999997</v>
      </c>
      <c r="S17" s="78">
        <v>4008.9599999999996</v>
      </c>
      <c r="T17" s="78">
        <v>3991.95</v>
      </c>
      <c r="U17" s="78">
        <v>3965.93</v>
      </c>
      <c r="V17" s="78">
        <v>3979.5699999999997</v>
      </c>
      <c r="W17" s="78">
        <v>4024.2</v>
      </c>
      <c r="X17" s="78">
        <v>3998.23</v>
      </c>
      <c r="Y17" s="79">
        <v>3832.41</v>
      </c>
    </row>
    <row r="18" spans="1:25" ht="15.75">
      <c r="A18" s="87">
        <v>6</v>
      </c>
      <c r="B18" s="78">
        <v>3731.06</v>
      </c>
      <c r="C18" s="78">
        <v>3630.83</v>
      </c>
      <c r="D18" s="78">
        <v>3595.99</v>
      </c>
      <c r="E18" s="78">
        <v>3565.2599999999998</v>
      </c>
      <c r="F18" s="78">
        <v>3565.2999999999997</v>
      </c>
      <c r="G18" s="78">
        <v>3567.91</v>
      </c>
      <c r="H18" s="78">
        <v>3598.18</v>
      </c>
      <c r="I18" s="78">
        <v>3716.39</v>
      </c>
      <c r="J18" s="78">
        <v>3925.5499999999997</v>
      </c>
      <c r="K18" s="78">
        <v>3989.9399999999996</v>
      </c>
      <c r="L18" s="78">
        <v>3994.3399999999997</v>
      </c>
      <c r="M18" s="78">
        <v>3992.8799999999997</v>
      </c>
      <c r="N18" s="78">
        <v>3989.72</v>
      </c>
      <c r="O18" s="78">
        <v>3992.5099999999998</v>
      </c>
      <c r="P18" s="78">
        <v>3993.97</v>
      </c>
      <c r="Q18" s="78">
        <v>3994.3599999999997</v>
      </c>
      <c r="R18" s="78">
        <v>3991.72</v>
      </c>
      <c r="S18" s="78">
        <v>3988.14</v>
      </c>
      <c r="T18" s="78">
        <v>3974.23</v>
      </c>
      <c r="U18" s="78">
        <v>3950.93</v>
      </c>
      <c r="V18" s="78">
        <v>3944.2799999999997</v>
      </c>
      <c r="W18" s="78">
        <v>3979.39</v>
      </c>
      <c r="X18" s="78">
        <v>3969.2</v>
      </c>
      <c r="Y18" s="79">
        <v>3835.02</v>
      </c>
    </row>
    <row r="19" spans="1:25" ht="15.75">
      <c r="A19" s="87">
        <v>7</v>
      </c>
      <c r="B19" s="78">
        <v>3673.47</v>
      </c>
      <c r="C19" s="78">
        <v>3609.5299999999997</v>
      </c>
      <c r="D19" s="78">
        <v>3569.6499999999996</v>
      </c>
      <c r="E19" s="78">
        <v>3504.93</v>
      </c>
      <c r="F19" s="78">
        <v>3513.6899999999996</v>
      </c>
      <c r="G19" s="78">
        <v>3523.5699999999997</v>
      </c>
      <c r="H19" s="78">
        <v>3591.7599999999998</v>
      </c>
      <c r="I19" s="78">
        <v>3673.54</v>
      </c>
      <c r="J19" s="78">
        <v>3929.31</v>
      </c>
      <c r="K19" s="78">
        <v>4023.45</v>
      </c>
      <c r="L19" s="78">
        <v>4036.8199999999997</v>
      </c>
      <c r="M19" s="78">
        <v>4110.97</v>
      </c>
      <c r="N19" s="78">
        <v>4048.6</v>
      </c>
      <c r="O19" s="78">
        <v>4113.05</v>
      </c>
      <c r="P19" s="78">
        <v>4129.09</v>
      </c>
      <c r="Q19" s="78">
        <v>4100.22</v>
      </c>
      <c r="R19" s="78">
        <v>4036.29</v>
      </c>
      <c r="S19" s="78">
        <v>4031.7999999999997</v>
      </c>
      <c r="T19" s="78">
        <v>4021.6699999999996</v>
      </c>
      <c r="U19" s="78">
        <v>4001.41</v>
      </c>
      <c r="V19" s="78">
        <v>3967.6899999999996</v>
      </c>
      <c r="W19" s="78">
        <v>4011.98</v>
      </c>
      <c r="X19" s="78">
        <v>3989.2599999999998</v>
      </c>
      <c r="Y19" s="79">
        <v>3816.1899999999996</v>
      </c>
    </row>
    <row r="20" spans="1:25" ht="15.75">
      <c r="A20" s="87">
        <v>8</v>
      </c>
      <c r="B20" s="78">
        <v>3676.1</v>
      </c>
      <c r="C20" s="78">
        <v>3621.49</v>
      </c>
      <c r="D20" s="78">
        <v>3568.99</v>
      </c>
      <c r="E20" s="78">
        <v>3517.16</v>
      </c>
      <c r="F20" s="78">
        <v>3525.4399999999996</v>
      </c>
      <c r="G20" s="78">
        <v>3534.3399999999997</v>
      </c>
      <c r="H20" s="78">
        <v>3594.4599999999996</v>
      </c>
      <c r="I20" s="78">
        <v>3653.2</v>
      </c>
      <c r="J20" s="78">
        <v>3913.64</v>
      </c>
      <c r="K20" s="78">
        <v>4025.87</v>
      </c>
      <c r="L20" s="78">
        <v>4033.6699999999996</v>
      </c>
      <c r="M20" s="78">
        <v>4033.3999999999996</v>
      </c>
      <c r="N20" s="78">
        <v>4032.79</v>
      </c>
      <c r="O20" s="78">
        <v>4040.8399999999997</v>
      </c>
      <c r="P20" s="78">
        <v>4086.72</v>
      </c>
      <c r="Q20" s="78">
        <v>4036.54</v>
      </c>
      <c r="R20" s="78">
        <v>4035.3599999999997</v>
      </c>
      <c r="S20" s="78">
        <v>4021.14</v>
      </c>
      <c r="T20" s="78">
        <v>3994.77</v>
      </c>
      <c r="U20" s="78">
        <v>3968.99</v>
      </c>
      <c r="V20" s="78">
        <v>3965.1699999999996</v>
      </c>
      <c r="W20" s="78">
        <v>3995.1699999999996</v>
      </c>
      <c r="X20" s="78">
        <v>3984.12</v>
      </c>
      <c r="Y20" s="79">
        <v>3868.79</v>
      </c>
    </row>
    <row r="21" spans="1:25" ht="15.75">
      <c r="A21" s="87">
        <v>9</v>
      </c>
      <c r="B21" s="78">
        <v>3666.02</v>
      </c>
      <c r="C21" s="78">
        <v>3636.8999999999996</v>
      </c>
      <c r="D21" s="78">
        <v>3579.3199999999997</v>
      </c>
      <c r="E21" s="78">
        <v>3517.45</v>
      </c>
      <c r="F21" s="78">
        <v>3518.12</v>
      </c>
      <c r="G21" s="78">
        <v>3557.3799999999997</v>
      </c>
      <c r="H21" s="78">
        <v>3602.14</v>
      </c>
      <c r="I21" s="78">
        <v>3663.02</v>
      </c>
      <c r="J21" s="78">
        <v>3917.24</v>
      </c>
      <c r="K21" s="78">
        <v>4059.5899999999997</v>
      </c>
      <c r="L21" s="78">
        <v>4151.2</v>
      </c>
      <c r="M21" s="78">
        <v>4157.96</v>
      </c>
      <c r="N21" s="78">
        <v>4155.81</v>
      </c>
      <c r="O21" s="78">
        <v>4158.44</v>
      </c>
      <c r="P21" s="78">
        <v>4261.27</v>
      </c>
      <c r="Q21" s="78">
        <v>4167.44</v>
      </c>
      <c r="R21" s="78">
        <v>4147.13</v>
      </c>
      <c r="S21" s="78">
        <v>4097.34</v>
      </c>
      <c r="T21" s="78">
        <v>4033.7799999999997</v>
      </c>
      <c r="U21" s="78">
        <v>3959.72</v>
      </c>
      <c r="V21" s="78">
        <v>3994.29</v>
      </c>
      <c r="W21" s="78">
        <v>4025.2999999999997</v>
      </c>
      <c r="X21" s="78">
        <v>3979.6899999999996</v>
      </c>
      <c r="Y21" s="79">
        <v>3854.77</v>
      </c>
    </row>
    <row r="22" spans="1:25" ht="15.75">
      <c r="A22" s="87">
        <v>10</v>
      </c>
      <c r="B22" s="78">
        <v>3887.22</v>
      </c>
      <c r="C22" s="78">
        <v>3765.52</v>
      </c>
      <c r="D22" s="78">
        <v>3669.85</v>
      </c>
      <c r="E22" s="78">
        <v>3684.08</v>
      </c>
      <c r="F22" s="78">
        <v>3665.7999999999997</v>
      </c>
      <c r="G22" s="78">
        <v>3680.3399999999997</v>
      </c>
      <c r="H22" s="78">
        <v>3673.0899999999997</v>
      </c>
      <c r="I22" s="78">
        <v>3702.5899999999997</v>
      </c>
      <c r="J22" s="78">
        <v>3921.9199999999996</v>
      </c>
      <c r="K22" s="78">
        <v>4017.16</v>
      </c>
      <c r="L22" s="78">
        <v>4122.02</v>
      </c>
      <c r="M22" s="78">
        <v>4168.21</v>
      </c>
      <c r="N22" s="78">
        <v>4165.82</v>
      </c>
      <c r="O22" s="78">
        <v>4168.57</v>
      </c>
      <c r="P22" s="78">
        <v>4170.06</v>
      </c>
      <c r="Q22" s="78">
        <v>4155.75</v>
      </c>
      <c r="R22" s="78">
        <v>4162.52</v>
      </c>
      <c r="S22" s="78">
        <v>4155.11</v>
      </c>
      <c r="T22" s="78">
        <v>4144.38</v>
      </c>
      <c r="U22" s="78">
        <v>4053.77</v>
      </c>
      <c r="V22" s="78">
        <v>4022.9599999999996</v>
      </c>
      <c r="W22" s="78">
        <v>4169.56</v>
      </c>
      <c r="X22" s="78">
        <v>4073.24</v>
      </c>
      <c r="Y22" s="79">
        <v>3950.04</v>
      </c>
    </row>
    <row r="23" spans="1:25" ht="15.75">
      <c r="A23" s="87">
        <v>11</v>
      </c>
      <c r="B23" s="78">
        <v>3812.2599999999998</v>
      </c>
      <c r="C23" s="78">
        <v>3659.1899999999996</v>
      </c>
      <c r="D23" s="78">
        <v>3623.68</v>
      </c>
      <c r="E23" s="78">
        <v>3608.37</v>
      </c>
      <c r="F23" s="78">
        <v>3573.89</v>
      </c>
      <c r="G23" s="78">
        <v>3562.16</v>
      </c>
      <c r="H23" s="78">
        <v>3592.2099999999996</v>
      </c>
      <c r="I23" s="78">
        <v>3596.1699999999996</v>
      </c>
      <c r="J23" s="78">
        <v>3774.6</v>
      </c>
      <c r="K23" s="78">
        <v>3948.2999999999997</v>
      </c>
      <c r="L23" s="78">
        <v>4022.02</v>
      </c>
      <c r="M23" s="78">
        <v>4063.9399999999996</v>
      </c>
      <c r="N23" s="78">
        <v>4084.5499999999997</v>
      </c>
      <c r="O23" s="78">
        <v>4112.89</v>
      </c>
      <c r="P23" s="78">
        <v>4108.4</v>
      </c>
      <c r="Q23" s="78">
        <v>4078.7099999999996</v>
      </c>
      <c r="R23" s="78">
        <v>4022.48</v>
      </c>
      <c r="S23" s="78">
        <v>4016.98</v>
      </c>
      <c r="T23" s="78">
        <v>4022.52</v>
      </c>
      <c r="U23" s="78">
        <v>4013.7799999999997</v>
      </c>
      <c r="V23" s="78">
        <v>4016.68</v>
      </c>
      <c r="W23" s="78">
        <v>4029.6899999999996</v>
      </c>
      <c r="X23" s="78">
        <v>4036.29</v>
      </c>
      <c r="Y23" s="79">
        <v>3953.1099999999997</v>
      </c>
    </row>
    <row r="24" spans="1:25" ht="15.75">
      <c r="A24" s="87">
        <v>12</v>
      </c>
      <c r="B24" s="78">
        <v>3816.12</v>
      </c>
      <c r="C24" s="78">
        <v>3674.6299999999997</v>
      </c>
      <c r="D24" s="78">
        <v>3642.5499999999997</v>
      </c>
      <c r="E24" s="78">
        <v>3630.48</v>
      </c>
      <c r="F24" s="78">
        <v>3627.91</v>
      </c>
      <c r="G24" s="78">
        <v>3644.98</v>
      </c>
      <c r="H24" s="78">
        <v>3671.31</v>
      </c>
      <c r="I24" s="78">
        <v>3743.1899999999996</v>
      </c>
      <c r="J24" s="78">
        <v>3992.0099999999998</v>
      </c>
      <c r="K24" s="78">
        <v>4151.2300000000005</v>
      </c>
      <c r="L24" s="78">
        <v>4394.22</v>
      </c>
      <c r="M24" s="78">
        <v>4402.4800000000005</v>
      </c>
      <c r="N24" s="78">
        <v>4401.1</v>
      </c>
      <c r="O24" s="78">
        <v>4408.41</v>
      </c>
      <c r="P24" s="78">
        <v>4442.27</v>
      </c>
      <c r="Q24" s="78">
        <v>4405.110000000001</v>
      </c>
      <c r="R24" s="78">
        <v>4408.7300000000005</v>
      </c>
      <c r="S24" s="78">
        <v>4383.67</v>
      </c>
      <c r="T24" s="78">
        <v>4209.16</v>
      </c>
      <c r="U24" s="78">
        <v>4118.08</v>
      </c>
      <c r="V24" s="78">
        <v>4101.39</v>
      </c>
      <c r="W24" s="78">
        <v>4398.740000000001</v>
      </c>
      <c r="X24" s="78">
        <v>4169.06</v>
      </c>
      <c r="Y24" s="79">
        <v>3943.89</v>
      </c>
    </row>
    <row r="25" spans="1:25" ht="15.75">
      <c r="A25" s="87">
        <v>13</v>
      </c>
      <c r="B25" s="78">
        <v>3696.79</v>
      </c>
      <c r="C25" s="78">
        <v>3642.29</v>
      </c>
      <c r="D25" s="78">
        <v>3597.87</v>
      </c>
      <c r="E25" s="78">
        <v>3539.4399999999996</v>
      </c>
      <c r="F25" s="78">
        <v>3520.8799999999997</v>
      </c>
      <c r="G25" s="78">
        <v>3606.04</v>
      </c>
      <c r="H25" s="78">
        <v>3631.33</v>
      </c>
      <c r="I25" s="78">
        <v>3692.12</v>
      </c>
      <c r="J25" s="78">
        <v>3952.5699999999997</v>
      </c>
      <c r="K25" s="78">
        <v>4055.6299999999997</v>
      </c>
      <c r="L25" s="78">
        <v>4207.75</v>
      </c>
      <c r="M25" s="78">
        <v>4208.67</v>
      </c>
      <c r="N25" s="78">
        <v>4203.400000000001</v>
      </c>
      <c r="O25" s="78">
        <v>4223.47</v>
      </c>
      <c r="P25" s="78">
        <v>4224.77</v>
      </c>
      <c r="Q25" s="78">
        <v>4229.530000000001</v>
      </c>
      <c r="R25" s="78">
        <v>4208.400000000001</v>
      </c>
      <c r="S25" s="78">
        <v>4198.29</v>
      </c>
      <c r="T25" s="78">
        <v>4046.83</v>
      </c>
      <c r="U25" s="78">
        <v>4005.9599999999996</v>
      </c>
      <c r="V25" s="78">
        <v>4002.81</v>
      </c>
      <c r="W25" s="78">
        <v>4114.45</v>
      </c>
      <c r="X25" s="78">
        <v>4068.52</v>
      </c>
      <c r="Y25" s="79">
        <v>3872.41</v>
      </c>
    </row>
    <row r="26" spans="1:25" ht="15.75">
      <c r="A26" s="87">
        <v>14</v>
      </c>
      <c r="B26" s="78">
        <v>3787.4199999999996</v>
      </c>
      <c r="C26" s="78">
        <v>3696.79</v>
      </c>
      <c r="D26" s="78">
        <v>3674.73</v>
      </c>
      <c r="E26" s="78">
        <v>3643.7799999999997</v>
      </c>
      <c r="F26" s="78">
        <v>3640.2599999999998</v>
      </c>
      <c r="G26" s="78">
        <v>3642.47</v>
      </c>
      <c r="H26" s="78">
        <v>3696.6099999999997</v>
      </c>
      <c r="I26" s="78">
        <v>3761.2999999999997</v>
      </c>
      <c r="J26" s="78">
        <v>3976.24</v>
      </c>
      <c r="K26" s="78">
        <v>4043.72</v>
      </c>
      <c r="L26" s="78">
        <v>4159.47</v>
      </c>
      <c r="M26" s="78">
        <v>4162.7300000000005</v>
      </c>
      <c r="N26" s="78">
        <v>4119.11</v>
      </c>
      <c r="O26" s="78">
        <v>4164.34</v>
      </c>
      <c r="P26" s="78">
        <v>4166.6</v>
      </c>
      <c r="Q26" s="78">
        <v>4166.3</v>
      </c>
      <c r="R26" s="78">
        <v>4164.74</v>
      </c>
      <c r="S26" s="78">
        <v>4095.27</v>
      </c>
      <c r="T26" s="78">
        <v>4047.72</v>
      </c>
      <c r="U26" s="78">
        <v>4010.7599999999998</v>
      </c>
      <c r="V26" s="78">
        <v>3998.2799999999997</v>
      </c>
      <c r="W26" s="78">
        <v>4078.1099999999997</v>
      </c>
      <c r="X26" s="78">
        <v>4050.89</v>
      </c>
      <c r="Y26" s="79">
        <v>3900.75</v>
      </c>
    </row>
    <row r="27" spans="1:25" ht="15.75">
      <c r="A27" s="87">
        <v>15</v>
      </c>
      <c r="B27" s="78">
        <v>3838.1499999999996</v>
      </c>
      <c r="C27" s="78">
        <v>3709.6299999999997</v>
      </c>
      <c r="D27" s="78">
        <v>3658.62</v>
      </c>
      <c r="E27" s="78">
        <v>3608.3399999999997</v>
      </c>
      <c r="F27" s="78">
        <v>3639.35</v>
      </c>
      <c r="G27" s="78">
        <v>3656.74</v>
      </c>
      <c r="H27" s="78">
        <v>3736.72</v>
      </c>
      <c r="I27" s="78">
        <v>3818.79</v>
      </c>
      <c r="J27" s="78">
        <v>3968.58</v>
      </c>
      <c r="K27" s="78">
        <v>4103.54</v>
      </c>
      <c r="L27" s="78">
        <v>4225.05</v>
      </c>
      <c r="M27" s="78">
        <v>4225.83</v>
      </c>
      <c r="N27" s="78">
        <v>4224.030000000001</v>
      </c>
      <c r="O27" s="78">
        <v>4226.4800000000005</v>
      </c>
      <c r="P27" s="78">
        <v>4227.360000000001</v>
      </c>
      <c r="Q27" s="78">
        <v>4227.1900000000005</v>
      </c>
      <c r="R27" s="78">
        <v>4225.860000000001</v>
      </c>
      <c r="S27" s="78">
        <v>4122.05</v>
      </c>
      <c r="T27" s="78">
        <v>4091.0699999999997</v>
      </c>
      <c r="U27" s="78">
        <v>4002.72</v>
      </c>
      <c r="V27" s="78">
        <v>3989.9399999999996</v>
      </c>
      <c r="W27" s="78">
        <v>4133.25</v>
      </c>
      <c r="X27" s="78">
        <v>4069.1699999999996</v>
      </c>
      <c r="Y27" s="79">
        <v>3914.8999999999996</v>
      </c>
    </row>
    <row r="28" spans="1:25" ht="15.75">
      <c r="A28" s="87">
        <v>16</v>
      </c>
      <c r="B28" s="78">
        <v>3811.0299999999997</v>
      </c>
      <c r="C28" s="78">
        <v>3709.02</v>
      </c>
      <c r="D28" s="78">
        <v>3643.5899999999997</v>
      </c>
      <c r="E28" s="78">
        <v>3605.74</v>
      </c>
      <c r="F28" s="78">
        <v>3622.5699999999997</v>
      </c>
      <c r="G28" s="78">
        <v>3664.2099999999996</v>
      </c>
      <c r="H28" s="78">
        <v>3743.87</v>
      </c>
      <c r="I28" s="78">
        <v>3790.8999999999996</v>
      </c>
      <c r="J28" s="78">
        <v>3960.87</v>
      </c>
      <c r="K28" s="78">
        <v>4123.04</v>
      </c>
      <c r="L28" s="78">
        <v>4190.29</v>
      </c>
      <c r="M28" s="78">
        <v>4190.76</v>
      </c>
      <c r="N28" s="78">
        <v>4145.44</v>
      </c>
      <c r="O28" s="78">
        <v>4190.860000000001</v>
      </c>
      <c r="P28" s="78">
        <v>4191.6</v>
      </c>
      <c r="Q28" s="78">
        <v>4190.7300000000005</v>
      </c>
      <c r="R28" s="78">
        <v>4188.7300000000005</v>
      </c>
      <c r="S28" s="78">
        <v>4133.51</v>
      </c>
      <c r="T28" s="78">
        <v>4062.41</v>
      </c>
      <c r="U28" s="78">
        <v>3984.4399999999996</v>
      </c>
      <c r="V28" s="78">
        <v>3985.52</v>
      </c>
      <c r="W28" s="78">
        <v>4086.23</v>
      </c>
      <c r="X28" s="78">
        <v>4051.14</v>
      </c>
      <c r="Y28" s="79">
        <v>3892.37</v>
      </c>
    </row>
    <row r="29" spans="1:25" ht="15.75">
      <c r="A29" s="87">
        <v>17</v>
      </c>
      <c r="B29" s="78">
        <v>3910.06</v>
      </c>
      <c r="C29" s="78">
        <v>3790.1899999999996</v>
      </c>
      <c r="D29" s="78">
        <v>3698.5299999999997</v>
      </c>
      <c r="E29" s="78">
        <v>3679.52</v>
      </c>
      <c r="F29" s="78">
        <v>3657.7999999999997</v>
      </c>
      <c r="G29" s="78">
        <v>3629.6899999999996</v>
      </c>
      <c r="H29" s="78">
        <v>3690.22</v>
      </c>
      <c r="I29" s="78">
        <v>3733.6899999999996</v>
      </c>
      <c r="J29" s="78">
        <v>3929.5899999999997</v>
      </c>
      <c r="K29" s="78">
        <v>3985.49</v>
      </c>
      <c r="L29" s="78">
        <v>4021.45</v>
      </c>
      <c r="M29" s="78">
        <v>4056.81</v>
      </c>
      <c r="N29" s="78">
        <v>4012.5099999999998</v>
      </c>
      <c r="O29" s="78">
        <v>4033.45</v>
      </c>
      <c r="P29" s="78">
        <v>4071.0499999999997</v>
      </c>
      <c r="Q29" s="78">
        <v>4070.6499999999996</v>
      </c>
      <c r="R29" s="78">
        <v>4071.1299999999997</v>
      </c>
      <c r="S29" s="78">
        <v>4074.45</v>
      </c>
      <c r="T29" s="78">
        <v>4071.7999999999997</v>
      </c>
      <c r="U29" s="78">
        <v>4021.1</v>
      </c>
      <c r="V29" s="78">
        <v>4015.7999999999997</v>
      </c>
      <c r="W29" s="78">
        <v>4068.3199999999997</v>
      </c>
      <c r="X29" s="78">
        <v>4064.7999999999997</v>
      </c>
      <c r="Y29" s="79">
        <v>3971.1099999999997</v>
      </c>
    </row>
    <row r="30" spans="1:25" ht="15.75">
      <c r="A30" s="87">
        <v>18</v>
      </c>
      <c r="B30" s="78">
        <v>3856.3199999999997</v>
      </c>
      <c r="C30" s="78">
        <v>3717.31</v>
      </c>
      <c r="D30" s="78">
        <v>3675.45</v>
      </c>
      <c r="E30" s="78">
        <v>3620.37</v>
      </c>
      <c r="F30" s="78">
        <v>3552.5699999999997</v>
      </c>
      <c r="G30" s="78">
        <v>3571.85</v>
      </c>
      <c r="H30" s="78">
        <v>3586.2</v>
      </c>
      <c r="I30" s="78">
        <v>3590.4199999999996</v>
      </c>
      <c r="J30" s="78">
        <v>3764.06</v>
      </c>
      <c r="K30" s="78">
        <v>3946.06</v>
      </c>
      <c r="L30" s="78">
        <v>3973.1699999999996</v>
      </c>
      <c r="M30" s="78">
        <v>3975.27</v>
      </c>
      <c r="N30" s="78">
        <v>3974.5099999999998</v>
      </c>
      <c r="O30" s="78">
        <v>3974.8999999999996</v>
      </c>
      <c r="P30" s="78">
        <v>3974.91</v>
      </c>
      <c r="Q30" s="78">
        <v>3974.8399999999997</v>
      </c>
      <c r="R30" s="78">
        <v>3973.73</v>
      </c>
      <c r="S30" s="78">
        <v>3974.6299999999997</v>
      </c>
      <c r="T30" s="78">
        <v>3975.25</v>
      </c>
      <c r="U30" s="78">
        <v>3973.91</v>
      </c>
      <c r="V30" s="78">
        <v>3973.89</v>
      </c>
      <c r="W30" s="78">
        <v>3976.97</v>
      </c>
      <c r="X30" s="78">
        <v>3975.85</v>
      </c>
      <c r="Y30" s="79">
        <v>3958.87</v>
      </c>
    </row>
    <row r="31" spans="1:25" ht="15.75">
      <c r="A31" s="87">
        <v>19</v>
      </c>
      <c r="B31" s="78">
        <v>3838.49</v>
      </c>
      <c r="C31" s="78">
        <v>3686.74</v>
      </c>
      <c r="D31" s="78">
        <v>3606.68</v>
      </c>
      <c r="E31" s="78">
        <v>3513.77</v>
      </c>
      <c r="F31" s="78">
        <v>3515.1699999999996</v>
      </c>
      <c r="G31" s="78">
        <v>3563.0699999999997</v>
      </c>
      <c r="H31" s="78">
        <v>3648.5499999999997</v>
      </c>
      <c r="I31" s="78">
        <v>3741.33</v>
      </c>
      <c r="J31" s="78">
        <v>3943.1299999999997</v>
      </c>
      <c r="K31" s="78">
        <v>4044.9199999999996</v>
      </c>
      <c r="L31" s="78">
        <v>4065.06</v>
      </c>
      <c r="M31" s="78">
        <v>4064.75</v>
      </c>
      <c r="N31" s="78">
        <v>4038.79</v>
      </c>
      <c r="O31" s="78">
        <v>4064.9199999999996</v>
      </c>
      <c r="P31" s="78">
        <v>4065.5699999999997</v>
      </c>
      <c r="Q31" s="78">
        <v>4066.25</v>
      </c>
      <c r="R31" s="78">
        <v>4066.12</v>
      </c>
      <c r="S31" s="78">
        <v>4063.47</v>
      </c>
      <c r="T31" s="78">
        <v>3984.8399999999997</v>
      </c>
      <c r="U31" s="78">
        <v>3973.6899999999996</v>
      </c>
      <c r="V31" s="78">
        <v>3972.99</v>
      </c>
      <c r="W31" s="78">
        <v>4066.1099999999997</v>
      </c>
      <c r="X31" s="78">
        <v>4012.8199999999997</v>
      </c>
      <c r="Y31" s="79">
        <v>3901.49</v>
      </c>
    </row>
    <row r="32" spans="1:25" ht="15.75">
      <c r="A32" s="87">
        <v>20</v>
      </c>
      <c r="B32" s="78">
        <v>3682.7599999999998</v>
      </c>
      <c r="C32" s="78">
        <v>3610.18</v>
      </c>
      <c r="D32" s="78">
        <v>3534.6099999999997</v>
      </c>
      <c r="E32" s="78">
        <v>3448.23</v>
      </c>
      <c r="F32" s="78">
        <v>3499.56</v>
      </c>
      <c r="G32" s="78">
        <v>3521.47</v>
      </c>
      <c r="H32" s="78">
        <v>3597.23</v>
      </c>
      <c r="I32" s="78">
        <v>3707.35</v>
      </c>
      <c r="J32" s="78">
        <v>3924.66</v>
      </c>
      <c r="K32" s="78">
        <v>4000.8399999999997</v>
      </c>
      <c r="L32" s="78">
        <v>4001.9599999999996</v>
      </c>
      <c r="M32" s="78">
        <v>4001.62</v>
      </c>
      <c r="N32" s="78">
        <v>3984.3999999999996</v>
      </c>
      <c r="O32" s="78">
        <v>4000.73</v>
      </c>
      <c r="P32" s="78">
        <v>4000.48</v>
      </c>
      <c r="Q32" s="78">
        <v>3999.4599999999996</v>
      </c>
      <c r="R32" s="78">
        <v>4000.1499999999996</v>
      </c>
      <c r="S32" s="78">
        <v>3987.3799999999997</v>
      </c>
      <c r="T32" s="78">
        <v>3967.49</v>
      </c>
      <c r="U32" s="78">
        <v>3948.7</v>
      </c>
      <c r="V32" s="78">
        <v>3953.7099999999996</v>
      </c>
      <c r="W32" s="78">
        <v>3998.25</v>
      </c>
      <c r="X32" s="78">
        <v>3965.8199999999997</v>
      </c>
      <c r="Y32" s="79">
        <v>3838.0899999999997</v>
      </c>
    </row>
    <row r="33" spans="1:25" ht="15.75">
      <c r="A33" s="87">
        <v>21</v>
      </c>
      <c r="B33" s="78">
        <v>3695.06</v>
      </c>
      <c r="C33" s="78">
        <v>3623.99</v>
      </c>
      <c r="D33" s="78">
        <v>3596.49</v>
      </c>
      <c r="E33" s="78">
        <v>3557.6</v>
      </c>
      <c r="F33" s="78">
        <v>3546.2099999999996</v>
      </c>
      <c r="G33" s="78">
        <v>3598.99</v>
      </c>
      <c r="H33" s="78">
        <v>3634.95</v>
      </c>
      <c r="I33" s="78">
        <v>3773</v>
      </c>
      <c r="J33" s="78">
        <v>3939.54</v>
      </c>
      <c r="K33" s="78">
        <v>4182.780000000001</v>
      </c>
      <c r="L33" s="78">
        <v>4322.72</v>
      </c>
      <c r="M33" s="78">
        <v>4321.9400000000005</v>
      </c>
      <c r="N33" s="78">
        <v>4269.37</v>
      </c>
      <c r="O33" s="78">
        <v>4323.51</v>
      </c>
      <c r="P33" s="78">
        <v>4322.75</v>
      </c>
      <c r="Q33" s="78">
        <v>4292.41</v>
      </c>
      <c r="R33" s="78">
        <v>4296.93</v>
      </c>
      <c r="S33" s="78">
        <v>4149.26</v>
      </c>
      <c r="T33" s="78">
        <v>4022.9399999999996</v>
      </c>
      <c r="U33" s="78">
        <v>3990.62</v>
      </c>
      <c r="V33" s="78">
        <v>3989.81</v>
      </c>
      <c r="W33" s="78">
        <v>4304.67</v>
      </c>
      <c r="X33" s="78">
        <v>4026.64</v>
      </c>
      <c r="Y33" s="79">
        <v>3890.14</v>
      </c>
    </row>
    <row r="34" spans="1:25" ht="15.75">
      <c r="A34" s="87">
        <v>22</v>
      </c>
      <c r="B34" s="78">
        <v>3716.7599999999998</v>
      </c>
      <c r="C34" s="78">
        <v>3633.95</v>
      </c>
      <c r="D34" s="78">
        <v>3624.02</v>
      </c>
      <c r="E34" s="78">
        <v>3552.39</v>
      </c>
      <c r="F34" s="78">
        <v>3599.6099999999997</v>
      </c>
      <c r="G34" s="78">
        <v>3545.4599999999996</v>
      </c>
      <c r="H34" s="78">
        <v>3613.0899999999997</v>
      </c>
      <c r="I34" s="78">
        <v>3714.3399999999997</v>
      </c>
      <c r="J34" s="78">
        <v>3934.5699999999997</v>
      </c>
      <c r="K34" s="78">
        <v>4060.8999999999996</v>
      </c>
      <c r="L34" s="78">
        <v>4120.3</v>
      </c>
      <c r="M34" s="78">
        <v>4136.08</v>
      </c>
      <c r="N34" s="78">
        <v>4066.0099999999998</v>
      </c>
      <c r="O34" s="78">
        <v>4135.64</v>
      </c>
      <c r="P34" s="78">
        <v>4091.4199999999996</v>
      </c>
      <c r="Q34" s="78">
        <v>4070.3199999999997</v>
      </c>
      <c r="R34" s="78">
        <v>4079.41</v>
      </c>
      <c r="S34" s="78">
        <v>4030.6899999999996</v>
      </c>
      <c r="T34" s="78">
        <v>3983.47</v>
      </c>
      <c r="U34" s="78">
        <v>3978.18</v>
      </c>
      <c r="V34" s="78">
        <v>3991.87</v>
      </c>
      <c r="W34" s="78">
        <v>4088.93</v>
      </c>
      <c r="X34" s="78">
        <v>3985.16</v>
      </c>
      <c r="Y34" s="79">
        <v>3869.62</v>
      </c>
    </row>
    <row r="35" spans="1:25" ht="15.75">
      <c r="A35" s="87">
        <v>23</v>
      </c>
      <c r="B35" s="78">
        <v>3680.33</v>
      </c>
      <c r="C35" s="78">
        <v>3609.7799999999997</v>
      </c>
      <c r="D35" s="78">
        <v>3506.9599999999996</v>
      </c>
      <c r="E35" s="78">
        <v>3491.23</v>
      </c>
      <c r="F35" s="78">
        <v>3480.5299999999997</v>
      </c>
      <c r="G35" s="78">
        <v>3535.72</v>
      </c>
      <c r="H35" s="78">
        <v>3585.37</v>
      </c>
      <c r="I35" s="78">
        <v>3691.74</v>
      </c>
      <c r="J35" s="78">
        <v>3935.87</v>
      </c>
      <c r="K35" s="78">
        <v>4055.4199999999996</v>
      </c>
      <c r="L35" s="78">
        <v>4130.52</v>
      </c>
      <c r="M35" s="78">
        <v>4119.61</v>
      </c>
      <c r="N35" s="78">
        <v>4092.3799999999997</v>
      </c>
      <c r="O35" s="78">
        <v>4124.29</v>
      </c>
      <c r="P35" s="78">
        <v>4157.17</v>
      </c>
      <c r="Q35" s="78">
        <v>4134.58</v>
      </c>
      <c r="R35" s="78">
        <v>4133.2</v>
      </c>
      <c r="S35" s="78">
        <v>4110.72</v>
      </c>
      <c r="T35" s="78">
        <v>4005.08</v>
      </c>
      <c r="U35" s="78">
        <v>3990.77</v>
      </c>
      <c r="V35" s="78">
        <v>3997.24</v>
      </c>
      <c r="W35" s="78">
        <v>4134.4</v>
      </c>
      <c r="X35" s="78">
        <v>4035.06</v>
      </c>
      <c r="Y35" s="79">
        <v>3924.5</v>
      </c>
    </row>
    <row r="36" spans="1:25" ht="15.75">
      <c r="A36" s="87">
        <v>24</v>
      </c>
      <c r="B36" s="78">
        <v>3872.2799999999997</v>
      </c>
      <c r="C36" s="78">
        <v>3747.27</v>
      </c>
      <c r="D36" s="78">
        <v>3672.99</v>
      </c>
      <c r="E36" s="78">
        <v>3691.06</v>
      </c>
      <c r="F36" s="78">
        <v>3668.97</v>
      </c>
      <c r="G36" s="78">
        <v>3660.22</v>
      </c>
      <c r="H36" s="78">
        <v>3631.33</v>
      </c>
      <c r="I36" s="78">
        <v>3654.4199999999996</v>
      </c>
      <c r="J36" s="78">
        <v>3862.06</v>
      </c>
      <c r="K36" s="78">
        <v>3932.5499999999997</v>
      </c>
      <c r="L36" s="78">
        <v>3956.95</v>
      </c>
      <c r="M36" s="78">
        <v>3959.5299999999997</v>
      </c>
      <c r="N36" s="78">
        <v>3957.22</v>
      </c>
      <c r="O36" s="78">
        <v>3956.3599999999997</v>
      </c>
      <c r="P36" s="78">
        <v>3956.1099999999997</v>
      </c>
      <c r="Q36" s="78">
        <v>3954.5</v>
      </c>
      <c r="R36" s="78">
        <v>3950.6899999999996</v>
      </c>
      <c r="S36" s="78">
        <v>3952.6699999999996</v>
      </c>
      <c r="T36" s="78">
        <v>3950.0699999999997</v>
      </c>
      <c r="U36" s="78">
        <v>3938.7099999999996</v>
      </c>
      <c r="V36" s="78">
        <v>3951.1299999999997</v>
      </c>
      <c r="W36" s="78">
        <v>3953.3399999999997</v>
      </c>
      <c r="X36" s="78">
        <v>3951.5299999999997</v>
      </c>
      <c r="Y36" s="79">
        <v>3907.0299999999997</v>
      </c>
    </row>
    <row r="37" spans="1:25" ht="15.75">
      <c r="A37" s="87">
        <v>25</v>
      </c>
      <c r="B37" s="78">
        <v>3781.7999999999997</v>
      </c>
      <c r="C37" s="78">
        <v>3676.4599999999996</v>
      </c>
      <c r="D37" s="78">
        <v>3630.9199999999996</v>
      </c>
      <c r="E37" s="78">
        <v>3605.99</v>
      </c>
      <c r="F37" s="78">
        <v>3532.1099999999997</v>
      </c>
      <c r="G37" s="78">
        <v>3539.35</v>
      </c>
      <c r="H37" s="78">
        <v>3532.2999999999997</v>
      </c>
      <c r="I37" s="78">
        <v>3555.77</v>
      </c>
      <c r="J37" s="78">
        <v>3686.3399999999997</v>
      </c>
      <c r="K37" s="78">
        <v>3851.1499999999996</v>
      </c>
      <c r="L37" s="78">
        <v>3925.54</v>
      </c>
      <c r="M37" s="78">
        <v>3938.9199999999996</v>
      </c>
      <c r="N37" s="78">
        <v>3938.56</v>
      </c>
      <c r="O37" s="78">
        <v>3939.6699999999996</v>
      </c>
      <c r="P37" s="78">
        <v>3939.54</v>
      </c>
      <c r="Q37" s="78">
        <v>3939.06</v>
      </c>
      <c r="R37" s="78">
        <v>3931.7</v>
      </c>
      <c r="S37" s="78">
        <v>3930.48</v>
      </c>
      <c r="T37" s="78">
        <v>3937.8799999999997</v>
      </c>
      <c r="U37" s="78">
        <v>3919.2599999999998</v>
      </c>
      <c r="V37" s="78">
        <v>3938.1</v>
      </c>
      <c r="W37" s="78">
        <v>3938.77</v>
      </c>
      <c r="X37" s="78">
        <v>3935.18</v>
      </c>
      <c r="Y37" s="79">
        <v>3877.1299999999997</v>
      </c>
    </row>
    <row r="38" spans="1:25" ht="15.75">
      <c r="A38" s="87">
        <v>26</v>
      </c>
      <c r="B38" s="78">
        <v>3731.0899999999997</v>
      </c>
      <c r="C38" s="78">
        <v>3637.4599999999996</v>
      </c>
      <c r="D38" s="78">
        <v>3586.29</v>
      </c>
      <c r="E38" s="78">
        <v>3494.0899999999997</v>
      </c>
      <c r="F38" s="78">
        <v>3518.87</v>
      </c>
      <c r="G38" s="78">
        <v>3571.95</v>
      </c>
      <c r="H38" s="78">
        <v>3603.5499999999997</v>
      </c>
      <c r="I38" s="78">
        <v>3671.8599999999997</v>
      </c>
      <c r="J38" s="78">
        <v>3917.79</v>
      </c>
      <c r="K38" s="78">
        <v>4001.77</v>
      </c>
      <c r="L38" s="78">
        <v>4284.95</v>
      </c>
      <c r="M38" s="78">
        <v>4286.530000000001</v>
      </c>
      <c r="N38" s="78">
        <v>4180.46</v>
      </c>
      <c r="O38" s="78">
        <v>4303.16</v>
      </c>
      <c r="P38" s="78">
        <v>4298.780000000001</v>
      </c>
      <c r="Q38" s="78">
        <v>4292.4800000000005</v>
      </c>
      <c r="R38" s="78">
        <v>4277.26</v>
      </c>
      <c r="S38" s="78">
        <v>4260.47</v>
      </c>
      <c r="T38" s="78">
        <v>4031.8999999999996</v>
      </c>
      <c r="U38" s="78">
        <v>3967.16</v>
      </c>
      <c r="V38" s="78">
        <v>3987.98</v>
      </c>
      <c r="W38" s="78">
        <v>4285.490000000001</v>
      </c>
      <c r="X38" s="78">
        <v>3973.9599999999996</v>
      </c>
      <c r="Y38" s="79">
        <v>3856.95</v>
      </c>
    </row>
    <row r="39" spans="1:25" ht="15.75">
      <c r="A39" s="87">
        <v>27</v>
      </c>
      <c r="B39" s="78">
        <v>3676.8799999999997</v>
      </c>
      <c r="C39" s="78">
        <v>3624.79</v>
      </c>
      <c r="D39" s="78">
        <v>3524.18</v>
      </c>
      <c r="E39" s="78">
        <v>3482.2799999999997</v>
      </c>
      <c r="F39" s="78">
        <v>3524.7099999999996</v>
      </c>
      <c r="G39" s="78">
        <v>3591.3799999999997</v>
      </c>
      <c r="H39" s="78">
        <v>3618.1499999999996</v>
      </c>
      <c r="I39" s="78">
        <v>3666.0299999999997</v>
      </c>
      <c r="J39" s="78">
        <v>3904.27</v>
      </c>
      <c r="K39" s="78">
        <v>4013.6299999999997</v>
      </c>
      <c r="L39" s="78">
        <v>4205.8</v>
      </c>
      <c r="M39" s="78">
        <v>4207.87</v>
      </c>
      <c r="N39" s="78">
        <v>4198.070000000001</v>
      </c>
      <c r="O39" s="78">
        <v>4213.51</v>
      </c>
      <c r="P39" s="78">
        <v>4211.08</v>
      </c>
      <c r="Q39" s="78">
        <v>4205.95</v>
      </c>
      <c r="R39" s="78">
        <v>4205.76</v>
      </c>
      <c r="S39" s="78">
        <v>4203.12</v>
      </c>
      <c r="T39" s="78">
        <v>3998.52</v>
      </c>
      <c r="U39" s="78">
        <v>3980.3799999999997</v>
      </c>
      <c r="V39" s="78">
        <v>4000.5899999999997</v>
      </c>
      <c r="W39" s="78">
        <v>4211.54</v>
      </c>
      <c r="X39" s="78">
        <v>3965.93</v>
      </c>
      <c r="Y39" s="79">
        <v>3832.8399999999997</v>
      </c>
    </row>
    <row r="40" spans="1:25" ht="15.75">
      <c r="A40" s="87">
        <v>28</v>
      </c>
      <c r="B40" s="78">
        <v>3645.2099999999996</v>
      </c>
      <c r="C40" s="78">
        <v>3607.8599999999997</v>
      </c>
      <c r="D40" s="78">
        <v>3503.29</v>
      </c>
      <c r="E40" s="78">
        <v>3436.99</v>
      </c>
      <c r="F40" s="78">
        <v>3475.1</v>
      </c>
      <c r="G40" s="78">
        <v>3578.31</v>
      </c>
      <c r="H40" s="78">
        <v>3614.7</v>
      </c>
      <c r="I40" s="78">
        <v>3636.3799999999997</v>
      </c>
      <c r="J40" s="78">
        <v>3887.31</v>
      </c>
      <c r="K40" s="78">
        <v>3971.97</v>
      </c>
      <c r="L40" s="78">
        <v>3993.68</v>
      </c>
      <c r="M40" s="78">
        <v>3986.6699999999996</v>
      </c>
      <c r="N40" s="78">
        <v>3970.2</v>
      </c>
      <c r="O40" s="78">
        <v>3988.4599999999996</v>
      </c>
      <c r="P40" s="78">
        <v>3994.8999999999996</v>
      </c>
      <c r="Q40" s="78">
        <v>3997.0699999999997</v>
      </c>
      <c r="R40" s="78">
        <v>3997</v>
      </c>
      <c r="S40" s="78">
        <v>3994.0699999999997</v>
      </c>
      <c r="T40" s="78">
        <v>3973.1699999999996</v>
      </c>
      <c r="U40" s="78">
        <v>3954.1299999999997</v>
      </c>
      <c r="V40" s="78">
        <v>3978.5</v>
      </c>
      <c r="W40" s="78">
        <v>3999.02</v>
      </c>
      <c r="X40" s="78">
        <v>3939.64</v>
      </c>
      <c r="Y40" s="79">
        <v>3754.6299999999997</v>
      </c>
    </row>
    <row r="41" spans="1:25" ht="15.75">
      <c r="A41" s="87">
        <v>29</v>
      </c>
      <c r="B41" s="78">
        <v>3642.2999999999997</v>
      </c>
      <c r="C41" s="78">
        <v>3607.75</v>
      </c>
      <c r="D41" s="78">
        <v>3521.97</v>
      </c>
      <c r="E41" s="78">
        <v>3483.1499999999996</v>
      </c>
      <c r="F41" s="78">
        <v>3517.0699999999997</v>
      </c>
      <c r="G41" s="78">
        <v>3572.0099999999998</v>
      </c>
      <c r="H41" s="78">
        <v>3612.1299999999997</v>
      </c>
      <c r="I41" s="78">
        <v>3632.49</v>
      </c>
      <c r="J41" s="78">
        <v>3896.7799999999997</v>
      </c>
      <c r="K41" s="78">
        <v>3988.5</v>
      </c>
      <c r="L41" s="78">
        <v>4021.3399999999997</v>
      </c>
      <c r="M41" s="78">
        <v>3986.52</v>
      </c>
      <c r="N41" s="78">
        <v>3974.4399999999996</v>
      </c>
      <c r="O41" s="78">
        <v>3989.18</v>
      </c>
      <c r="P41" s="78">
        <v>4040.2099999999996</v>
      </c>
      <c r="Q41" s="78">
        <v>4043.54</v>
      </c>
      <c r="R41" s="78">
        <v>4044.5499999999997</v>
      </c>
      <c r="S41" s="78">
        <v>4042.73</v>
      </c>
      <c r="T41" s="78">
        <v>3975.6099999999997</v>
      </c>
      <c r="U41" s="78">
        <v>3957.6099999999997</v>
      </c>
      <c r="V41" s="78">
        <v>4003.6899999999996</v>
      </c>
      <c r="W41" s="78">
        <v>4052.8399999999997</v>
      </c>
      <c r="X41" s="78">
        <v>3949.1099999999997</v>
      </c>
      <c r="Y41" s="79">
        <v>3788.22</v>
      </c>
    </row>
    <row r="42" spans="1:25" ht="15.75">
      <c r="A42" s="87">
        <v>30</v>
      </c>
      <c r="B42" s="78">
        <v>3674.9199999999996</v>
      </c>
      <c r="C42" s="78">
        <v>3620.4199999999996</v>
      </c>
      <c r="D42" s="78">
        <v>3594.02</v>
      </c>
      <c r="E42" s="78">
        <v>3577.83</v>
      </c>
      <c r="F42" s="78">
        <v>3583.6499999999996</v>
      </c>
      <c r="G42" s="78">
        <v>3610.95</v>
      </c>
      <c r="H42" s="78">
        <v>3626.9199999999996</v>
      </c>
      <c r="I42" s="78">
        <v>3723.5899999999997</v>
      </c>
      <c r="J42" s="78">
        <v>3944.5</v>
      </c>
      <c r="K42" s="78">
        <v>4069.72</v>
      </c>
      <c r="L42" s="78">
        <v>4103.2300000000005</v>
      </c>
      <c r="M42" s="78">
        <v>4079.97</v>
      </c>
      <c r="N42" s="78">
        <v>4053.35</v>
      </c>
      <c r="O42" s="78">
        <v>4096.04</v>
      </c>
      <c r="P42" s="78">
        <v>4105.99</v>
      </c>
      <c r="Q42" s="78">
        <v>4116.35</v>
      </c>
      <c r="R42" s="78">
        <v>4106.18</v>
      </c>
      <c r="S42" s="78">
        <v>4104.38</v>
      </c>
      <c r="T42" s="78">
        <v>4000.91</v>
      </c>
      <c r="U42" s="78">
        <v>3975.7</v>
      </c>
      <c r="V42" s="78">
        <v>4072.58</v>
      </c>
      <c r="W42" s="78">
        <v>4111.09</v>
      </c>
      <c r="X42" s="78">
        <v>3997.4399999999996</v>
      </c>
      <c r="Y42" s="79">
        <v>3850.6</v>
      </c>
    </row>
    <row r="43" spans="1:25" ht="16.5" thickBot="1">
      <c r="A43" s="88">
        <v>31</v>
      </c>
      <c r="B43" s="81">
        <v>3761.6499999999996</v>
      </c>
      <c r="C43" s="81">
        <v>3631.95</v>
      </c>
      <c r="D43" s="81">
        <v>3605</v>
      </c>
      <c r="E43" s="81">
        <v>3586.91</v>
      </c>
      <c r="F43" s="81">
        <v>3577.54</v>
      </c>
      <c r="G43" s="81">
        <v>3571.64</v>
      </c>
      <c r="H43" s="81">
        <v>3563.5</v>
      </c>
      <c r="I43" s="81">
        <v>3562.31</v>
      </c>
      <c r="J43" s="81">
        <v>3724.72</v>
      </c>
      <c r="K43" s="81">
        <v>3902.1899999999996</v>
      </c>
      <c r="L43" s="81">
        <v>3928.75</v>
      </c>
      <c r="M43" s="81">
        <v>3956.39</v>
      </c>
      <c r="N43" s="81">
        <v>3952.8599999999997</v>
      </c>
      <c r="O43" s="81">
        <v>3948.97</v>
      </c>
      <c r="P43" s="81">
        <v>3953.29</v>
      </c>
      <c r="Q43" s="81">
        <v>3982.18</v>
      </c>
      <c r="R43" s="81">
        <v>3989.06</v>
      </c>
      <c r="S43" s="81">
        <v>3989.4199999999996</v>
      </c>
      <c r="T43" s="81">
        <v>3990.81</v>
      </c>
      <c r="U43" s="81">
        <v>3989.6</v>
      </c>
      <c r="V43" s="81">
        <v>3998.7999999999997</v>
      </c>
      <c r="W43" s="81">
        <v>4101.15</v>
      </c>
      <c r="X43" s="81">
        <v>3988.85</v>
      </c>
      <c r="Y43" s="82">
        <v>3846.2</v>
      </c>
    </row>
    <row r="44" spans="1:25" ht="15.7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</row>
    <row r="45" spans="1:25" ht="15.75">
      <c r="A45" s="146" t="s">
        <v>79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</row>
    <row r="46" spans="1:25" ht="15.7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</row>
    <row r="47" spans="1:25" ht="15.75">
      <c r="A47" s="89"/>
      <c r="B47" s="89"/>
      <c r="C47" s="89"/>
      <c r="D47" s="89"/>
      <c r="E47" s="89"/>
      <c r="F47" s="89"/>
      <c r="G47" s="147" t="s">
        <v>17</v>
      </c>
      <c r="H47" s="147"/>
      <c r="I47" s="147"/>
      <c r="J47" s="147"/>
      <c r="K47" s="147"/>
      <c r="L47" s="147"/>
      <c r="M47" s="147"/>
      <c r="N47" s="147" t="s">
        <v>57</v>
      </c>
      <c r="O47" s="147"/>
      <c r="P47" s="147"/>
      <c r="Q47" s="147"/>
      <c r="R47" s="147"/>
      <c r="S47" s="89"/>
      <c r="T47" s="89"/>
      <c r="U47" s="89"/>
      <c r="V47" s="89"/>
      <c r="W47" s="89"/>
      <c r="X47" s="89"/>
      <c r="Y47" s="89"/>
    </row>
    <row r="48" spans="1:25" ht="15.75">
      <c r="A48" s="89"/>
      <c r="B48" s="89"/>
      <c r="C48" s="89"/>
      <c r="D48" s="89"/>
      <c r="E48" s="89"/>
      <c r="F48" s="89"/>
      <c r="G48" s="148" t="s">
        <v>80</v>
      </c>
      <c r="H48" s="148"/>
      <c r="I48" s="148"/>
      <c r="J48" s="148"/>
      <c r="K48" s="148"/>
      <c r="L48" s="148"/>
      <c r="M48" s="148"/>
      <c r="N48" s="149">
        <v>317428.17</v>
      </c>
      <c r="O48" s="149"/>
      <c r="P48" s="149"/>
      <c r="Q48" s="149"/>
      <c r="R48" s="149"/>
      <c r="S48" s="89"/>
      <c r="T48" s="89"/>
      <c r="U48" s="89"/>
      <c r="V48" s="89"/>
      <c r="W48" s="89"/>
      <c r="X48" s="89"/>
      <c r="Y48" s="89"/>
    </row>
    <row r="49" spans="1:25" ht="15.75">
      <c r="A49" s="132" t="s">
        <v>59</v>
      </c>
      <c r="B49" s="132"/>
      <c r="C49" s="50"/>
      <c r="D49" s="50"/>
      <c r="E49" s="50"/>
      <c r="F49" s="50"/>
      <c r="G49" s="50"/>
      <c r="H49" s="51"/>
      <c r="I49" s="50"/>
      <c r="J49" s="51"/>
      <c r="K49" s="50"/>
      <c r="L49" s="51"/>
      <c r="M49" s="50"/>
      <c r="N49" s="51"/>
      <c r="O49" s="50"/>
      <c r="P49" s="51"/>
      <c r="Q49" s="50"/>
      <c r="R49" s="51"/>
      <c r="S49" s="50"/>
      <c r="T49" s="51"/>
      <c r="U49" s="50"/>
      <c r="V49" s="50"/>
      <c r="W49" s="50"/>
      <c r="X49" s="50"/>
      <c r="Y49" s="50"/>
    </row>
    <row r="50" spans="1:25" ht="15.75" customHeight="1">
      <c r="A50" s="133" t="s">
        <v>65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</row>
    <row r="51" spans="1:25" ht="24" customHeight="1">
      <c r="A51" s="5"/>
      <c r="B51" s="18"/>
      <c r="C51" s="71" t="s">
        <v>82</v>
      </c>
      <c r="D51" s="71"/>
      <c r="E51" s="17"/>
      <c r="F51" s="5"/>
      <c r="G51" s="5"/>
      <c r="H51" s="57"/>
      <c r="I51" s="5"/>
      <c r="J51" s="5"/>
      <c r="K51" s="5"/>
      <c r="L51" s="5"/>
      <c r="M51" s="5"/>
      <c r="N51" s="57"/>
      <c r="O51" s="5"/>
      <c r="P51" s="57"/>
      <c r="Q51" s="17" t="s">
        <v>83</v>
      </c>
      <c r="R51" s="57"/>
      <c r="S51" s="5"/>
      <c r="T51" s="57"/>
      <c r="U51" s="5"/>
      <c r="V51" s="5"/>
      <c r="W51" s="5"/>
      <c r="X51" s="5"/>
      <c r="Y51" s="5"/>
    </row>
  </sheetData>
  <sheetProtection/>
  <mergeCells count="14">
    <mergeCell ref="A4:Y4"/>
    <mergeCell ref="A5:Y5"/>
    <mergeCell ref="A6:Y6"/>
    <mergeCell ref="A7:Y7"/>
    <mergeCell ref="A8:Y8"/>
    <mergeCell ref="A10:A12"/>
    <mergeCell ref="B10:Y11"/>
    <mergeCell ref="A49:B49"/>
    <mergeCell ref="A50:Y50"/>
    <mergeCell ref="A45:Y45"/>
    <mergeCell ref="G47:M47"/>
    <mergeCell ref="N47:R47"/>
    <mergeCell ref="G48:M48"/>
    <mergeCell ref="N48:R48"/>
  </mergeCells>
  <printOptions/>
  <pageMargins left="0.1968503937007874" right="0.03937007874015748" top="0.1968503937007874" bottom="0.1968503937007874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Чвелева Ольга Александровна</cp:lastModifiedBy>
  <cp:lastPrinted>2013-08-14T09:29:08Z</cp:lastPrinted>
  <dcterms:created xsi:type="dcterms:W3CDTF">2012-02-01T07:24:22Z</dcterms:created>
  <dcterms:modified xsi:type="dcterms:W3CDTF">2013-09-12T05:16:49Z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